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hanaNovi\Downloads\"/>
    </mc:Choice>
  </mc:AlternateContent>
  <workbookProtection workbookAlgorithmName="SHA-512" workbookHashValue="4RhWZY2dNoCmrz9owHL67mD/W9zpWRCfVEbm33izCeyFAtxc39OZ5v2Ggc/gfFhE+FqozHU6DBPdQEOxOVm0qA==" workbookSaltValue="VI2eoMWHgQcQT63BIP9mrw==" workbookSpinCount="100000" lockStructure="1"/>
  <bookViews>
    <workbookView xWindow="0" yWindow="0" windowWidth="25740" windowHeight="1230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G335" i="9"/>
  <c r="F335" i="9"/>
  <c r="F334" i="9"/>
  <c r="H333" i="9"/>
  <c r="G333" i="9"/>
  <c r="F333" i="9"/>
  <c r="E333" i="9"/>
  <c r="H332" i="9"/>
  <c r="G332" i="9"/>
  <c r="E332" i="9" s="1"/>
  <c r="F332" i="9"/>
  <c r="H331" i="9"/>
  <c r="G331" i="9"/>
  <c r="E331" i="9" s="1"/>
  <c r="B331" i="9" s="1"/>
  <c r="F331" i="9"/>
  <c r="H330" i="9"/>
  <c r="G330" i="9"/>
  <c r="F330" i="9"/>
  <c r="E330" i="9"/>
  <c r="B330" i="9" s="1"/>
  <c r="H329" i="9"/>
  <c r="G329" i="9"/>
  <c r="F329" i="9"/>
  <c r="H328" i="9"/>
  <c r="G328" i="9"/>
  <c r="E328" i="9" s="1"/>
  <c r="F328" i="9"/>
  <c r="H327" i="9"/>
  <c r="G327" i="9"/>
  <c r="F327" i="9"/>
  <c r="H326" i="9"/>
  <c r="G326" i="9"/>
  <c r="F326" i="9"/>
  <c r="H325" i="9"/>
  <c r="G325" i="9"/>
  <c r="F325" i="9"/>
  <c r="E325" i="9"/>
  <c r="H324" i="9"/>
  <c r="G324" i="9"/>
  <c r="F324" i="9"/>
  <c r="H323" i="9"/>
  <c r="G323" i="9"/>
  <c r="E323" i="9" s="1"/>
  <c r="B323" i="9" s="1"/>
  <c r="F323" i="9"/>
  <c r="H322" i="9"/>
  <c r="G322" i="9"/>
  <c r="F322" i="9"/>
  <c r="H321" i="9"/>
  <c r="G321" i="9"/>
  <c r="F321" i="9"/>
  <c r="E321" i="9"/>
  <c r="H320" i="9"/>
  <c r="G320" i="9"/>
  <c r="F320" i="9"/>
  <c r="H319" i="9"/>
  <c r="G319" i="9"/>
  <c r="E319" i="9" s="1"/>
  <c r="B319" i="9" s="1"/>
  <c r="F319" i="9"/>
  <c r="H318" i="9"/>
  <c r="E318" i="9" s="1"/>
  <c r="B318" i="9" s="1"/>
  <c r="G318" i="9"/>
  <c r="F318" i="9"/>
  <c r="H317" i="9"/>
  <c r="G317" i="9"/>
  <c r="F317" i="9"/>
  <c r="E317" i="9"/>
  <c r="B317" i="9" s="1"/>
  <c r="F316" i="9"/>
  <c r="F315" i="9"/>
  <c r="F314" i="9"/>
  <c r="H313" i="9"/>
  <c r="G313" i="9"/>
  <c r="F313" i="9"/>
  <c r="E313" i="9"/>
  <c r="H312" i="9"/>
  <c r="G312" i="9"/>
  <c r="F312" i="9"/>
  <c r="H311" i="9"/>
  <c r="G311" i="9"/>
  <c r="F311"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7" i="9"/>
  <c r="L296" i="9"/>
  <c r="F296" i="9" s="1"/>
  <c r="H296" i="9"/>
  <c r="F295" i="9"/>
  <c r="I294" i="9"/>
  <c r="E294" i="9" s="1"/>
  <c r="B294" i="9" s="1"/>
  <c r="H294" i="9"/>
  <c r="F294" i="9"/>
  <c r="E293" i="9"/>
  <c r="M292" i="9"/>
  <c r="L292" i="9"/>
  <c r="F292" i="9"/>
  <c r="E292" i="9"/>
  <c r="B292" i="9" s="1"/>
  <c r="M291" i="9"/>
  <c r="L291" i="9"/>
  <c r="F291" i="9" s="1"/>
  <c r="E291" i="9"/>
  <c r="M290" i="9"/>
  <c r="L290" i="9"/>
  <c r="F290" i="9" s="1"/>
  <c r="B290" i="9" s="1"/>
  <c r="E290" i="9"/>
  <c r="M289" i="9"/>
  <c r="L289" i="9"/>
  <c r="F289" i="9" s="1"/>
  <c r="B289" i="9" s="1"/>
  <c r="E289" i="9"/>
  <c r="M288" i="9"/>
  <c r="L288" i="9"/>
  <c r="F288" i="9"/>
  <c r="E288" i="9"/>
  <c r="B288" i="9" s="1"/>
  <c r="M287" i="9"/>
  <c r="L287" i="9"/>
  <c r="F287" i="9"/>
  <c r="E287" i="9"/>
  <c r="M286" i="9"/>
  <c r="F286" i="9" s="1"/>
  <c r="B286" i="9" s="1"/>
  <c r="L286" i="9"/>
  <c r="E286" i="9"/>
  <c r="M285" i="9"/>
  <c r="L285" i="9"/>
  <c r="E285" i="9"/>
  <c r="M284" i="9"/>
  <c r="F284" i="9" s="1"/>
  <c r="L284" i="9"/>
  <c r="E284" i="9"/>
  <c r="B284" i="9" s="1"/>
  <c r="M283" i="9"/>
  <c r="L283" i="9"/>
  <c r="F283" i="9"/>
  <c r="E283" i="9"/>
  <c r="M282" i="9"/>
  <c r="L282" i="9"/>
  <c r="F282" i="9"/>
  <c r="B282" i="9" s="1"/>
  <c r="E282" i="9"/>
  <c r="M281" i="9"/>
  <c r="L281" i="9"/>
  <c r="F281" i="9" s="1"/>
  <c r="E281" i="9"/>
  <c r="M280" i="9"/>
  <c r="L280" i="9"/>
  <c r="F280" i="9"/>
  <c r="E280" i="9"/>
  <c r="M279" i="9"/>
  <c r="L279" i="9"/>
  <c r="F279" i="9" s="1"/>
  <c r="E279" i="9"/>
  <c r="M278" i="9"/>
  <c r="L278" i="9"/>
  <c r="E278" i="9"/>
  <c r="M277" i="9"/>
  <c r="L277" i="9"/>
  <c r="E277" i="9"/>
  <c r="M276" i="9"/>
  <c r="F276" i="9" s="1"/>
  <c r="L276" i="9"/>
  <c r="E276" i="9"/>
  <c r="B276" i="9"/>
  <c r="M275" i="9"/>
  <c r="L275" i="9"/>
  <c r="F275" i="9"/>
  <c r="E275" i="9"/>
  <c r="B275" i="9" s="1"/>
  <c r="M274" i="9"/>
  <c r="L274" i="9"/>
  <c r="F274" i="9"/>
  <c r="B274" i="9" s="1"/>
  <c r="E274" i="9"/>
  <c r="M273" i="9"/>
  <c r="L273" i="9"/>
  <c r="F273" i="9" s="1"/>
  <c r="E273" i="9"/>
  <c r="B273" i="9" s="1"/>
  <c r="M272" i="9"/>
  <c r="L272" i="9"/>
  <c r="F272" i="9"/>
  <c r="B272" i="9" s="1"/>
  <c r="E272" i="9"/>
  <c r="M271" i="9"/>
  <c r="L271" i="9"/>
  <c r="F271" i="9" s="1"/>
  <c r="E271" i="9"/>
  <c r="M270" i="9"/>
  <c r="L270" i="9"/>
  <c r="F270" i="9" s="1"/>
  <c r="B270" i="9" s="1"/>
  <c r="E270" i="9"/>
  <c r="M269" i="9"/>
  <c r="L269" i="9"/>
  <c r="E269" i="9"/>
  <c r="M268" i="9"/>
  <c r="F268" i="9" s="1"/>
  <c r="L268" i="9"/>
  <c r="E268" i="9"/>
  <c r="B268" i="9" s="1"/>
  <c r="M267" i="9"/>
  <c r="L267" i="9"/>
  <c r="F267" i="9"/>
  <c r="E267" i="9"/>
  <c r="M266" i="9"/>
  <c r="L266" i="9"/>
  <c r="F266" i="9"/>
  <c r="B266" i="9" s="1"/>
  <c r="E266" i="9"/>
  <c r="M265" i="9"/>
  <c r="L265" i="9"/>
  <c r="F265" i="9" s="1"/>
  <c r="E265" i="9"/>
  <c r="M264" i="9"/>
  <c r="L264" i="9"/>
  <c r="F264" i="9"/>
  <c r="B264" i="9" s="1"/>
  <c r="E264" i="9"/>
  <c r="M263" i="9"/>
  <c r="L263" i="9"/>
  <c r="F263" i="9" s="1"/>
  <c r="E263" i="9"/>
  <c r="M262" i="9"/>
  <c r="L262" i="9"/>
  <c r="E262" i="9"/>
  <c r="M261" i="9"/>
  <c r="L261" i="9"/>
  <c r="E261" i="9"/>
  <c r="M260" i="9"/>
  <c r="F260" i="9" s="1"/>
  <c r="L260" i="9"/>
  <c r="E260" i="9"/>
  <c r="B260" i="9"/>
  <c r="M259" i="9"/>
  <c r="L259" i="9"/>
  <c r="F259" i="9"/>
  <c r="E259" i="9"/>
  <c r="B259" i="9" s="1"/>
  <c r="M258" i="9"/>
  <c r="L258" i="9"/>
  <c r="F258" i="9"/>
  <c r="B258" i="9" s="1"/>
  <c r="E258" i="9"/>
  <c r="M257" i="9"/>
  <c r="L257" i="9"/>
  <c r="F257" i="9" s="1"/>
  <c r="E257" i="9"/>
  <c r="B257" i="9" s="1"/>
  <c r="M256" i="9"/>
  <c r="L256" i="9"/>
  <c r="F256" i="9"/>
  <c r="B256" i="9" s="1"/>
  <c r="E256" i="9"/>
  <c r="M255" i="9"/>
  <c r="L255" i="9"/>
  <c r="F255" i="9" s="1"/>
  <c r="E255" i="9"/>
  <c r="M254" i="9"/>
  <c r="L254" i="9"/>
  <c r="F254" i="9" s="1"/>
  <c r="B254" i="9" s="1"/>
  <c r="E254" i="9"/>
  <c r="M253" i="9"/>
  <c r="L253" i="9"/>
  <c r="E253" i="9"/>
  <c r="M252" i="9"/>
  <c r="F252" i="9" s="1"/>
  <c r="L252" i="9"/>
  <c r="E252" i="9"/>
  <c r="B252" i="9" s="1"/>
  <c r="M251" i="9"/>
  <c r="L251" i="9"/>
  <c r="F251" i="9"/>
  <c r="E251" i="9"/>
  <c r="M250" i="9"/>
  <c r="L250" i="9"/>
  <c r="F250" i="9"/>
  <c r="B250" i="9" s="1"/>
  <c r="E250" i="9"/>
  <c r="M249" i="9"/>
  <c r="L249" i="9"/>
  <c r="F249" i="9" s="1"/>
  <c r="E249" i="9"/>
  <c r="M248" i="9"/>
  <c r="L248" i="9"/>
  <c r="F248" i="9"/>
  <c r="B248" i="9" s="1"/>
  <c r="E248" i="9"/>
  <c r="M247" i="9"/>
  <c r="L247" i="9"/>
  <c r="F247" i="9" s="1"/>
  <c r="E247" i="9"/>
  <c r="M246" i="9"/>
  <c r="L246" i="9"/>
  <c r="E246" i="9"/>
  <c r="M245" i="9"/>
  <c r="L245" i="9"/>
  <c r="E245" i="9"/>
  <c r="M244" i="9"/>
  <c r="F244" i="9" s="1"/>
  <c r="B244" i="9" s="1"/>
  <c r="L244" i="9"/>
  <c r="E244" i="9"/>
  <c r="M243" i="9"/>
  <c r="F243" i="9" s="1"/>
  <c r="L243" i="9"/>
  <c r="E243" i="9"/>
  <c r="M242" i="9"/>
  <c r="L242" i="9"/>
  <c r="F242" i="9"/>
  <c r="B242" i="9" s="1"/>
  <c r="E242" i="9"/>
  <c r="M241" i="9"/>
  <c r="L241" i="9"/>
  <c r="F241" i="9" s="1"/>
  <c r="E241" i="9"/>
  <c r="B241" i="9" s="1"/>
  <c r="M240" i="9"/>
  <c r="F240" i="9" s="1"/>
  <c r="B240" i="9" s="1"/>
  <c r="L240" i="9"/>
  <c r="E240" i="9"/>
  <c r="M239" i="9"/>
  <c r="L239" i="9"/>
  <c r="E239" i="9"/>
  <c r="M238" i="9"/>
  <c r="L238" i="9"/>
  <c r="E238" i="9"/>
  <c r="M237" i="9"/>
  <c r="L237" i="9"/>
  <c r="E237" i="9"/>
  <c r="M236" i="9"/>
  <c r="L236" i="9"/>
  <c r="E236" i="9"/>
  <c r="M235" i="9"/>
  <c r="L235" i="9"/>
  <c r="F235" i="9"/>
  <c r="E235" i="9"/>
  <c r="M234" i="9"/>
  <c r="L234" i="9"/>
  <c r="F234" i="9"/>
  <c r="B234" i="9" s="1"/>
  <c r="E234" i="9"/>
  <c r="M233" i="9"/>
  <c r="L233" i="9"/>
  <c r="F233" i="9" s="1"/>
  <c r="E233" i="9"/>
  <c r="M232" i="9"/>
  <c r="L232" i="9"/>
  <c r="F232" i="9"/>
  <c r="B232" i="9" s="1"/>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F170" i="9"/>
  <c r="B170" i="9"/>
  <c r="H169" i="9"/>
  <c r="G169" i="9"/>
  <c r="F169" i="9"/>
  <c r="E169" i="9"/>
  <c r="B169" i="9" s="1"/>
  <c r="H168" i="9"/>
  <c r="G168" i="9"/>
  <c r="F168" i="9"/>
  <c r="E168" i="9"/>
  <c r="H167" i="9"/>
  <c r="G167" i="9"/>
  <c r="E167" i="9" s="1"/>
  <c r="B167" i="9" s="1"/>
  <c r="F167" i="9"/>
  <c r="H166" i="9"/>
  <c r="G166" i="9"/>
  <c r="E166" i="9" s="1"/>
  <c r="F166" i="9"/>
  <c r="B166" i="9"/>
  <c r="H165" i="9"/>
  <c r="G165" i="9"/>
  <c r="F165" i="9"/>
  <c r="E165" i="9"/>
  <c r="B165" i="9" s="1"/>
  <c r="H164" i="9"/>
  <c r="G164" i="9"/>
  <c r="F164" i="9"/>
  <c r="E164" i="9"/>
  <c r="H163" i="9"/>
  <c r="G163" i="9"/>
  <c r="E163" i="9" s="1"/>
  <c r="B163" i="9" s="1"/>
  <c r="F163" i="9"/>
  <c r="H162" i="9"/>
  <c r="G162" i="9"/>
  <c r="E162" i="9" s="1"/>
  <c r="F162" i="9"/>
  <c r="B162" i="9"/>
  <c r="H161" i="9"/>
  <c r="G161" i="9"/>
  <c r="F161" i="9"/>
  <c r="E161" i="9"/>
  <c r="B161" i="9" s="1"/>
  <c r="H160" i="9"/>
  <c r="G160" i="9"/>
  <c r="F160" i="9"/>
  <c r="E160" i="9"/>
  <c r="H159" i="9"/>
  <c r="G159" i="9"/>
  <c r="E159" i="9" s="1"/>
  <c r="B159" i="9" s="1"/>
  <c r="F159" i="9"/>
  <c r="H158" i="9"/>
  <c r="G158" i="9"/>
  <c r="F158" i="9"/>
  <c r="H157" i="9"/>
  <c r="G157" i="9"/>
  <c r="F157" i="9"/>
  <c r="E157" i="9"/>
  <c r="B157" i="9" s="1"/>
  <c r="F156" i="9"/>
  <c r="E156" i="9"/>
  <c r="B156" i="9" s="1"/>
  <c r="H155" i="9"/>
  <c r="G155" i="9"/>
  <c r="E155" i="9" s="1"/>
  <c r="B155" i="9" s="1"/>
  <c r="F155" i="9"/>
  <c r="H154" i="9"/>
  <c r="G154" i="9"/>
  <c r="F154" i="9"/>
  <c r="H153" i="9"/>
  <c r="E153" i="9" s="1"/>
  <c r="B153" i="9" s="1"/>
  <c r="G153" i="9"/>
  <c r="F153" i="9"/>
  <c r="H152" i="9"/>
  <c r="G152" i="9"/>
  <c r="F152" i="9"/>
  <c r="E152" i="9"/>
  <c r="B152" i="9" s="1"/>
  <c r="H151" i="9"/>
  <c r="G151" i="9"/>
  <c r="E151" i="9" s="1"/>
  <c r="B151" i="9" s="1"/>
  <c r="F151" i="9"/>
  <c r="H150" i="9"/>
  <c r="G150" i="9"/>
  <c r="F150" i="9"/>
  <c r="H149" i="9"/>
  <c r="E149" i="9" s="1"/>
  <c r="G149" i="9"/>
  <c r="F149" i="9"/>
  <c r="B149" i="9"/>
  <c r="H148" i="9"/>
  <c r="G148" i="9"/>
  <c r="F148" i="9"/>
  <c r="E148" i="9"/>
  <c r="B148" i="9" s="1"/>
  <c r="H147" i="9"/>
  <c r="G147" i="9"/>
  <c r="E147" i="9" s="1"/>
  <c r="B147" i="9" s="1"/>
  <c r="F147" i="9"/>
  <c r="H146" i="9"/>
  <c r="G146" i="9"/>
  <c r="F146" i="9"/>
  <c r="H145" i="9"/>
  <c r="E145" i="9" s="1"/>
  <c r="B145" i="9" s="1"/>
  <c r="G145" i="9"/>
  <c r="F145" i="9"/>
  <c r="H144" i="9"/>
  <c r="G144" i="9"/>
  <c r="F144" i="9"/>
  <c r="E144" i="9"/>
  <c r="B144" i="9" s="1"/>
  <c r="H143" i="9"/>
  <c r="G143" i="9"/>
  <c r="E143" i="9" s="1"/>
  <c r="B143" i="9" s="1"/>
  <c r="F143" i="9"/>
  <c r="H142" i="9"/>
  <c r="G142" i="9"/>
  <c r="F142" i="9"/>
  <c r="H141" i="9"/>
  <c r="E141" i="9" s="1"/>
  <c r="G141" i="9"/>
  <c r="F141" i="9"/>
  <c r="B141" i="9"/>
  <c r="H140" i="9"/>
  <c r="G140" i="9"/>
  <c r="F140" i="9"/>
  <c r="E140" i="9"/>
  <c r="B140" i="9" s="1"/>
  <c r="H139" i="9"/>
  <c r="G139" i="9"/>
  <c r="E139" i="9" s="1"/>
  <c r="B139" i="9" s="1"/>
  <c r="F139" i="9"/>
  <c r="H138" i="9"/>
  <c r="G138" i="9"/>
  <c r="F138" i="9"/>
  <c r="H137" i="9"/>
  <c r="E137" i="9" s="1"/>
  <c r="B137" i="9" s="1"/>
  <c r="G137" i="9"/>
  <c r="F137" i="9"/>
  <c r="H136" i="9"/>
  <c r="G136" i="9"/>
  <c r="F136" i="9"/>
  <c r="E136" i="9"/>
  <c r="B136" i="9" s="1"/>
  <c r="H135" i="9"/>
  <c r="G135" i="9"/>
  <c r="E135" i="9" s="1"/>
  <c r="B135" i="9" s="1"/>
  <c r="F135" i="9"/>
  <c r="H134" i="9"/>
  <c r="G134" i="9"/>
  <c r="F134" i="9"/>
  <c r="H133" i="9"/>
  <c r="E133" i="9" s="1"/>
  <c r="G133" i="9"/>
  <c r="F133" i="9"/>
  <c r="B133" i="9"/>
  <c r="H132" i="9"/>
  <c r="G132" i="9"/>
  <c r="F132" i="9"/>
  <c r="E132" i="9"/>
  <c r="B132" i="9" s="1"/>
  <c r="H131" i="9"/>
  <c r="G131" i="9"/>
  <c r="E131" i="9" s="1"/>
  <c r="B131" i="9" s="1"/>
  <c r="F131" i="9"/>
  <c r="H130" i="9"/>
  <c r="G130" i="9"/>
  <c r="F130" i="9"/>
  <c r="H129" i="9"/>
  <c r="E129" i="9" s="1"/>
  <c r="B129" i="9" s="1"/>
  <c r="G129" i="9"/>
  <c r="F129" i="9"/>
  <c r="H128" i="9"/>
  <c r="G128" i="9"/>
  <c r="F128" i="9"/>
  <c r="E128" i="9"/>
  <c r="B128" i="9" s="1"/>
  <c r="H127" i="9"/>
  <c r="G127" i="9"/>
  <c r="E127" i="9" s="1"/>
  <c r="B127" i="9" s="1"/>
  <c r="F127" i="9"/>
  <c r="H126" i="9"/>
  <c r="G126" i="9"/>
  <c r="F126" i="9"/>
  <c r="H125" i="9"/>
  <c r="E125" i="9" s="1"/>
  <c r="G125" i="9"/>
  <c r="F125" i="9"/>
  <c r="B125" i="9"/>
  <c r="H124" i="9"/>
  <c r="G124" i="9"/>
  <c r="F124" i="9"/>
  <c r="E124" i="9"/>
  <c r="B124" i="9" s="1"/>
  <c r="H123" i="9"/>
  <c r="G123" i="9"/>
  <c r="E123" i="9" s="1"/>
  <c r="B123" i="9" s="1"/>
  <c r="F123" i="9"/>
  <c r="H122" i="9"/>
  <c r="G122" i="9"/>
  <c r="F122" i="9"/>
  <c r="H121" i="9"/>
  <c r="E121" i="9" s="1"/>
  <c r="B121" i="9" s="1"/>
  <c r="G121" i="9"/>
  <c r="F121" i="9"/>
  <c r="H120" i="9"/>
  <c r="G120" i="9"/>
  <c r="F120" i="9"/>
  <c r="E120" i="9"/>
  <c r="B120" i="9" s="1"/>
  <c r="H119" i="9"/>
  <c r="G119" i="9"/>
  <c r="E119" i="9" s="1"/>
  <c r="B119" i="9" s="1"/>
  <c r="F119" i="9"/>
  <c r="H118" i="9"/>
  <c r="G118" i="9"/>
  <c r="F118" i="9"/>
  <c r="H117" i="9"/>
  <c r="E117" i="9" s="1"/>
  <c r="G117" i="9"/>
  <c r="F117" i="9"/>
  <c r="B117" i="9"/>
  <c r="H116" i="9"/>
  <c r="G116" i="9"/>
  <c r="F116" i="9"/>
  <c r="E116" i="9"/>
  <c r="B116" i="9" s="1"/>
  <c r="H115" i="9"/>
  <c r="G115" i="9"/>
  <c r="E115" i="9" s="1"/>
  <c r="B115" i="9" s="1"/>
  <c r="F115" i="9"/>
  <c r="H114" i="9"/>
  <c r="G114" i="9"/>
  <c r="F114" i="9"/>
  <c r="H113" i="9"/>
  <c r="E113" i="9" s="1"/>
  <c r="B113" i="9" s="1"/>
  <c r="G113" i="9"/>
  <c r="F113" i="9"/>
  <c r="H112" i="9"/>
  <c r="G112" i="9"/>
  <c r="F112" i="9"/>
  <c r="E112" i="9"/>
  <c r="B112" i="9" s="1"/>
  <c r="H111" i="9"/>
  <c r="G111" i="9"/>
  <c r="E111" i="9" s="1"/>
  <c r="B111" i="9" s="1"/>
  <c r="F111" i="9"/>
  <c r="H110" i="9"/>
  <c r="G110" i="9"/>
  <c r="F110" i="9"/>
  <c r="H109" i="9"/>
  <c r="E109" i="9" s="1"/>
  <c r="G109" i="9"/>
  <c r="F109" i="9"/>
  <c r="B109" i="9"/>
  <c r="H108" i="9"/>
  <c r="G108" i="9"/>
  <c r="F108" i="9"/>
  <c r="E108" i="9"/>
  <c r="B108" i="9" s="1"/>
  <c r="H107" i="9"/>
  <c r="G107" i="9"/>
  <c r="E107" i="9" s="1"/>
  <c r="B107" i="9" s="1"/>
  <c r="F107" i="9"/>
  <c r="H106" i="9"/>
  <c r="G106" i="9"/>
  <c r="F106" i="9"/>
  <c r="H105" i="9"/>
  <c r="E105" i="9" s="1"/>
  <c r="B105" i="9" s="1"/>
  <c r="G105" i="9"/>
  <c r="F105" i="9"/>
  <c r="H104" i="9"/>
  <c r="G104" i="9"/>
  <c r="F104" i="9"/>
  <c r="E104" i="9"/>
  <c r="B104" i="9" s="1"/>
  <c r="H103" i="9"/>
  <c r="G103" i="9"/>
  <c r="E103" i="9" s="1"/>
  <c r="B103" i="9" s="1"/>
  <c r="F103" i="9"/>
  <c r="H102" i="9"/>
  <c r="G102" i="9"/>
  <c r="F102" i="9"/>
  <c r="H101" i="9"/>
  <c r="E101" i="9" s="1"/>
  <c r="G101" i="9"/>
  <c r="F101" i="9"/>
  <c r="B101" i="9"/>
  <c r="H100" i="9"/>
  <c r="G100" i="9"/>
  <c r="F100" i="9"/>
  <c r="E100" i="9"/>
  <c r="B100" i="9" s="1"/>
  <c r="H99" i="9"/>
  <c r="G99" i="9"/>
  <c r="E99" i="9" s="1"/>
  <c r="B99" i="9" s="1"/>
  <c r="F99" i="9"/>
  <c r="H98" i="9"/>
  <c r="G98" i="9"/>
  <c r="F98" i="9"/>
  <c r="H97" i="9"/>
  <c r="E97" i="9" s="1"/>
  <c r="B97" i="9" s="1"/>
  <c r="G97" i="9"/>
  <c r="F97" i="9"/>
  <c r="H96" i="9"/>
  <c r="G96" i="9"/>
  <c r="F96" i="9"/>
  <c r="E96" i="9"/>
  <c r="B96" i="9" s="1"/>
  <c r="H95" i="9"/>
  <c r="G95" i="9"/>
  <c r="E95" i="9" s="1"/>
  <c r="B95" i="9" s="1"/>
  <c r="F95" i="9"/>
  <c r="H94" i="9"/>
  <c r="G94" i="9"/>
  <c r="F94" i="9"/>
  <c r="H93" i="9"/>
  <c r="E93" i="9" s="1"/>
  <c r="G93" i="9"/>
  <c r="F93" i="9"/>
  <c r="B93" i="9"/>
  <c r="H92" i="9"/>
  <c r="G92" i="9"/>
  <c r="F92" i="9"/>
  <c r="E92" i="9"/>
  <c r="B92" i="9" s="1"/>
  <c r="H91" i="9"/>
  <c r="G91" i="9"/>
  <c r="E91" i="9" s="1"/>
  <c r="B91" i="9" s="1"/>
  <c r="F91" i="9"/>
  <c r="H90" i="9"/>
  <c r="G90" i="9"/>
  <c r="F90" i="9"/>
  <c r="H89" i="9"/>
  <c r="E89" i="9" s="1"/>
  <c r="B89" i="9" s="1"/>
  <c r="G89" i="9"/>
  <c r="F89" i="9"/>
  <c r="H88" i="9"/>
  <c r="G88" i="9"/>
  <c r="F88" i="9"/>
  <c r="E88" i="9"/>
  <c r="B88" i="9" s="1"/>
  <c r="H87" i="9"/>
  <c r="G87" i="9"/>
  <c r="E87" i="9" s="1"/>
  <c r="B87" i="9" s="1"/>
  <c r="F87" i="9"/>
  <c r="H86" i="9"/>
  <c r="G86" i="9"/>
  <c r="F86" i="9"/>
  <c r="H85" i="9"/>
  <c r="E85" i="9" s="1"/>
  <c r="G85" i="9"/>
  <c r="F85" i="9"/>
  <c r="B85" i="9"/>
  <c r="H84" i="9"/>
  <c r="G84" i="9"/>
  <c r="F84" i="9"/>
  <c r="E84" i="9"/>
  <c r="B84" i="9" s="1"/>
  <c r="H83" i="9"/>
  <c r="G83" i="9"/>
  <c r="E83" i="9" s="1"/>
  <c r="B83" i="9" s="1"/>
  <c r="F83" i="9"/>
  <c r="H82" i="9"/>
  <c r="G82" i="9"/>
  <c r="F82" i="9"/>
  <c r="H81" i="9"/>
  <c r="E81" i="9" s="1"/>
  <c r="B81" i="9" s="1"/>
  <c r="G81" i="9"/>
  <c r="F81" i="9"/>
  <c r="H80" i="9"/>
  <c r="G80" i="9"/>
  <c r="F80" i="9"/>
  <c r="E80" i="9"/>
  <c r="B80" i="9" s="1"/>
  <c r="H79" i="9"/>
  <c r="G79" i="9"/>
  <c r="E79" i="9" s="1"/>
  <c r="B79" i="9" s="1"/>
  <c r="F79" i="9"/>
  <c r="H78" i="9"/>
  <c r="G78" i="9"/>
  <c r="F78" i="9"/>
  <c r="H77" i="9"/>
  <c r="E77" i="9" s="1"/>
  <c r="G77" i="9"/>
  <c r="F77" i="9"/>
  <c r="B77" i="9"/>
  <c r="H76" i="9"/>
  <c r="G76" i="9"/>
  <c r="F76" i="9"/>
  <c r="E76" i="9"/>
  <c r="B76" i="9" s="1"/>
  <c r="H75" i="9"/>
  <c r="G75" i="9"/>
  <c r="E75" i="9" s="1"/>
  <c r="B75" i="9" s="1"/>
  <c r="F75" i="9"/>
  <c r="H74" i="9"/>
  <c r="G74" i="9"/>
  <c r="F74" i="9"/>
  <c r="H73" i="9"/>
  <c r="E73" i="9" s="1"/>
  <c r="B73" i="9" s="1"/>
  <c r="G73" i="9"/>
  <c r="F73" i="9"/>
  <c r="H72" i="9"/>
  <c r="G72" i="9"/>
  <c r="F72" i="9"/>
  <c r="E72" i="9"/>
  <c r="B72" i="9" s="1"/>
  <c r="H71" i="9"/>
  <c r="G71" i="9"/>
  <c r="E71" i="9" s="1"/>
  <c r="F71" i="9"/>
  <c r="B71" i="9"/>
  <c r="H70" i="9"/>
  <c r="G70" i="9"/>
  <c r="F70" i="9"/>
  <c r="E70" i="9"/>
  <c r="B70" i="9" s="1"/>
  <c r="H69" i="9"/>
  <c r="E69" i="9" s="1"/>
  <c r="B69" i="9" s="1"/>
  <c r="G69" i="9"/>
  <c r="F69" i="9"/>
  <c r="H68" i="9"/>
  <c r="G68" i="9"/>
  <c r="E68" i="9" s="1"/>
  <c r="B68" i="9" s="1"/>
  <c r="F68" i="9"/>
  <c r="H67" i="9"/>
  <c r="G67" i="9"/>
  <c r="E67" i="9" s="1"/>
  <c r="B67" i="9" s="1"/>
  <c r="F67" i="9"/>
  <c r="H66" i="9"/>
  <c r="G66" i="9"/>
  <c r="E66" i="9" s="1"/>
  <c r="B66" i="9" s="1"/>
  <c r="F66" i="9"/>
  <c r="H65" i="9"/>
  <c r="E65" i="9" s="1"/>
  <c r="B65" i="9" s="1"/>
  <c r="G65" i="9"/>
  <c r="F65" i="9"/>
  <c r="H64" i="9"/>
  <c r="G64" i="9"/>
  <c r="F64" i="9"/>
  <c r="E64" i="9"/>
  <c r="B64" i="9" s="1"/>
  <c r="H63" i="9"/>
  <c r="G63" i="9"/>
  <c r="E63" i="9" s="1"/>
  <c r="F63" i="9"/>
  <c r="B63" i="9"/>
  <c r="H62" i="9"/>
  <c r="G62" i="9"/>
  <c r="F62" i="9"/>
  <c r="E62" i="9"/>
  <c r="B62" i="9" s="1"/>
  <c r="H61" i="9"/>
  <c r="E61" i="9" s="1"/>
  <c r="B61" i="9" s="1"/>
  <c r="G61" i="9"/>
  <c r="F61" i="9"/>
  <c r="H60" i="9"/>
  <c r="G60" i="9"/>
  <c r="E60" i="9" s="1"/>
  <c r="B60" i="9" s="1"/>
  <c r="F60" i="9"/>
  <c r="H59" i="9"/>
  <c r="G59" i="9"/>
  <c r="E59" i="9" s="1"/>
  <c r="B59" i="9" s="1"/>
  <c r="F59" i="9"/>
  <c r="H58" i="9"/>
  <c r="G58" i="9"/>
  <c r="E58" i="9" s="1"/>
  <c r="B58" i="9" s="1"/>
  <c r="F58" i="9"/>
  <c r="H57" i="9"/>
  <c r="E57" i="9" s="1"/>
  <c r="B57" i="9" s="1"/>
  <c r="G57" i="9"/>
  <c r="F57" i="9"/>
  <c r="H56" i="9"/>
  <c r="E56" i="9" s="1"/>
  <c r="B56" i="9" s="1"/>
  <c r="G56" i="9"/>
  <c r="F56" i="9"/>
  <c r="H55" i="9"/>
  <c r="G55" i="9"/>
  <c r="E55" i="9" s="1"/>
  <c r="F55" i="9"/>
  <c r="B55" i="9"/>
  <c r="H54" i="9"/>
  <c r="G54" i="9"/>
  <c r="F54" i="9"/>
  <c r="E54" i="9"/>
  <c r="B54" i="9" s="1"/>
  <c r="H53" i="9"/>
  <c r="E53" i="9" s="1"/>
  <c r="B53" i="9" s="1"/>
  <c r="G53" i="9"/>
  <c r="F53" i="9"/>
  <c r="H52" i="9"/>
  <c r="G52" i="9"/>
  <c r="F52" i="9"/>
  <c r="H51" i="9"/>
  <c r="G51" i="9"/>
  <c r="F51" i="9"/>
  <c r="H50" i="9"/>
  <c r="G50" i="9"/>
  <c r="F50" i="9"/>
  <c r="H49" i="9"/>
  <c r="E49" i="9" s="1"/>
  <c r="B49" i="9" s="1"/>
  <c r="G49" i="9"/>
  <c r="F49" i="9"/>
  <c r="H48" i="9"/>
  <c r="E48" i="9" s="1"/>
  <c r="B48" i="9" s="1"/>
  <c r="G48" i="9"/>
  <c r="F48" i="9"/>
  <c r="H47" i="9"/>
  <c r="G47" i="9"/>
  <c r="F47" i="9"/>
  <c r="E47" i="9"/>
  <c r="B47" i="9" s="1"/>
  <c r="H46" i="9"/>
  <c r="E46" i="9" s="1"/>
  <c r="B46" i="9" s="1"/>
  <c r="G46" i="9"/>
  <c r="F46" i="9"/>
  <c r="H45" i="9"/>
  <c r="G45" i="9"/>
  <c r="E45" i="9" s="1"/>
  <c r="B45" i="9" s="1"/>
  <c r="F45" i="9"/>
  <c r="H44" i="9"/>
  <c r="G44" i="9"/>
  <c r="E44" i="9" s="1"/>
  <c r="F44" i="9"/>
  <c r="B44" i="9"/>
  <c r="H43" i="9"/>
  <c r="G43" i="9"/>
  <c r="F43" i="9"/>
  <c r="E43" i="9"/>
  <c r="B43" i="9" s="1"/>
  <c r="H42" i="9"/>
  <c r="E42" i="9" s="1"/>
  <c r="G42" i="9"/>
  <c r="F42" i="9"/>
  <c r="H41" i="9"/>
  <c r="G41" i="9"/>
  <c r="E41" i="9" s="1"/>
  <c r="B41" i="9" s="1"/>
  <c r="F41" i="9"/>
  <c r="H40" i="9"/>
  <c r="G40" i="9"/>
  <c r="E40" i="9" s="1"/>
  <c r="B40" i="9" s="1"/>
  <c r="F40" i="9"/>
  <c r="H39" i="9"/>
  <c r="G39" i="9"/>
  <c r="F39" i="9"/>
  <c r="E39" i="9"/>
  <c r="B39" i="9" s="1"/>
  <c r="H38" i="9"/>
  <c r="E38" i="9" s="1"/>
  <c r="B38" i="9" s="1"/>
  <c r="G38" i="9"/>
  <c r="F38" i="9"/>
  <c r="H37" i="9"/>
  <c r="G37" i="9"/>
  <c r="F37" i="9"/>
  <c r="H36" i="9"/>
  <c r="G36" i="9"/>
  <c r="E36" i="9" s="1"/>
  <c r="B36" i="9" s="1"/>
  <c r="F36" i="9"/>
  <c r="H35" i="9"/>
  <c r="G35" i="9"/>
  <c r="F35" i="9"/>
  <c r="E35" i="9"/>
  <c r="B35" i="9" s="1"/>
  <c r="H34" i="9"/>
  <c r="E34" i="9" s="1"/>
  <c r="G34" i="9"/>
  <c r="F34" i="9"/>
  <c r="H33" i="9"/>
  <c r="G33" i="9"/>
  <c r="E33" i="9" s="1"/>
  <c r="B33" i="9" s="1"/>
  <c r="F33" i="9"/>
  <c r="H32" i="9"/>
  <c r="G32" i="9"/>
  <c r="E32" i="9" s="1"/>
  <c r="B32" i="9" s="1"/>
  <c r="F32" i="9"/>
  <c r="H31" i="9"/>
  <c r="G31" i="9"/>
  <c r="E31" i="9" s="1"/>
  <c r="B31" i="9" s="1"/>
  <c r="F31" i="9"/>
  <c r="H30" i="9"/>
  <c r="E30" i="9" s="1"/>
  <c r="B30" i="9" s="1"/>
  <c r="G30" i="9"/>
  <c r="F30" i="9"/>
  <c r="H29" i="9"/>
  <c r="G29" i="9"/>
  <c r="E29" i="9" s="1"/>
  <c r="B29" i="9" s="1"/>
  <c r="F29" i="9"/>
  <c r="H28" i="9"/>
  <c r="G28" i="9"/>
  <c r="E28" i="9" s="1"/>
  <c r="F28" i="9"/>
  <c r="B28" i="9"/>
  <c r="H27" i="9"/>
  <c r="G27" i="9"/>
  <c r="F27" i="9"/>
  <c r="E27" i="9"/>
  <c r="B27" i="9" s="1"/>
  <c r="H26" i="9"/>
  <c r="E26" i="9" s="1"/>
  <c r="G26" i="9"/>
  <c r="F26" i="9"/>
  <c r="H25" i="9"/>
  <c r="G25" i="9"/>
  <c r="E25" i="9" s="1"/>
  <c r="B25" i="9" s="1"/>
  <c r="F25" i="9"/>
  <c r="F24" i="9"/>
  <c r="F4" i="9"/>
  <c r="O3" i="9"/>
  <c r="G296" i="9" s="1"/>
  <c r="I3" i="9"/>
  <c r="H3" i="9"/>
  <c r="G3" i="9"/>
  <c r="D104" i="8"/>
  <c r="D97" i="8"/>
  <c r="D92" i="8"/>
  <c r="D87" i="8"/>
  <c r="D82" i="8"/>
  <c r="D77" i="8"/>
  <c r="D72" i="8"/>
  <c r="D67" i="8"/>
  <c r="D62" i="8"/>
  <c r="D57" i="8"/>
  <c r="C1634" i="1" s="1"/>
  <c r="H1634" i="1" s="1"/>
  <c r="D52" i="8"/>
  <c r="D46" i="8"/>
  <c r="D37" i="8"/>
  <c r="D27" i="8"/>
  <c r="D25" i="8" s="1"/>
  <c r="D18" i="8"/>
  <c r="D8" i="8"/>
  <c r="E44" i="7"/>
  <c r="D44" i="7"/>
  <c r="E39" i="7"/>
  <c r="D39" i="7"/>
  <c r="E38" i="7"/>
  <c r="D38" i="7"/>
  <c r="E30" i="7"/>
  <c r="D30" i="7"/>
  <c r="E23" i="7"/>
  <c r="E22" i="7" s="1"/>
  <c r="D23" i="7"/>
  <c r="D22" i="7" s="1"/>
  <c r="E14" i="7"/>
  <c r="D14" i="7"/>
  <c r="C1547" i="1" s="1"/>
  <c r="E7" i="7"/>
  <c r="D7" i="7"/>
  <c r="E6" i="7"/>
  <c r="E5" i="7"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7" i="3" s="1"/>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D296" i="5"/>
  <c r="F296" i="5" s="1"/>
  <c r="F295" i="5"/>
  <c r="F294" i="5"/>
  <c r="F293" i="5"/>
  <c r="F292" i="5"/>
  <c r="E291" i="5"/>
  <c r="D291" i="5"/>
  <c r="F291" i="5" s="1"/>
  <c r="F290" i="5"/>
  <c r="F289" i="5"/>
  <c r="F288" i="5"/>
  <c r="F287" i="5"/>
  <c r="F286" i="5"/>
  <c r="F285" i="5"/>
  <c r="F284" i="5"/>
  <c r="F283" i="5"/>
  <c r="F282" i="5"/>
  <c r="F281" i="5"/>
  <c r="F280" i="5"/>
  <c r="F279" i="5"/>
  <c r="F278" i="5"/>
  <c r="E277" i="5"/>
  <c r="E274" i="5" s="1"/>
  <c r="E251" i="5" s="1"/>
  <c r="D277" i="5"/>
  <c r="F277" i="5" s="1"/>
  <c r="F276" i="5"/>
  <c r="F275" i="5"/>
  <c r="D274" i="5"/>
  <c r="F274" i="5" s="1"/>
  <c r="F273" i="5"/>
  <c r="F272" i="5"/>
  <c r="F271" i="5"/>
  <c r="F270" i="5"/>
  <c r="F269" i="5"/>
  <c r="F268" i="5"/>
  <c r="F267" i="5"/>
  <c r="F266" i="5"/>
  <c r="F265" i="5"/>
  <c r="E264" i="5"/>
  <c r="D264" i="5"/>
  <c r="F264" i="5" s="1"/>
  <c r="F263" i="5"/>
  <c r="F262" i="5"/>
  <c r="F261" i="5"/>
  <c r="F260" i="5"/>
  <c r="E260" i="5"/>
  <c r="D260" i="5"/>
  <c r="F259" i="5"/>
  <c r="F258" i="5"/>
  <c r="F257" i="5"/>
  <c r="E256" i="5"/>
  <c r="D256" i="5"/>
  <c r="E255" i="5"/>
  <c r="F254" i="5"/>
  <c r="F253" i="5"/>
  <c r="E252" i="5"/>
  <c r="D252" i="5"/>
  <c r="F250" i="5"/>
  <c r="F249" i="5"/>
  <c r="E248" i="5"/>
  <c r="D248" i="5"/>
  <c r="F248" i="5" s="1"/>
  <c r="F247" i="5"/>
  <c r="F246" i="5"/>
  <c r="F245" i="5"/>
  <c r="F244" i="5"/>
  <c r="F243" i="5"/>
  <c r="F242" i="5"/>
  <c r="F241" i="5"/>
  <c r="F240" i="5"/>
  <c r="F239" i="5"/>
  <c r="F238" i="5"/>
  <c r="E237" i="5"/>
  <c r="E219" i="5" s="1"/>
  <c r="H339" i="9" s="1"/>
  <c r="D237" i="5"/>
  <c r="F237" i="5" s="1"/>
  <c r="F236" i="5"/>
  <c r="F235" i="5"/>
  <c r="F234" i="5"/>
  <c r="F233" i="5"/>
  <c r="F232" i="5"/>
  <c r="F231" i="5"/>
  <c r="F230" i="5"/>
  <c r="F229" i="5"/>
  <c r="F228" i="5"/>
  <c r="F227" i="5"/>
  <c r="F226" i="5"/>
  <c r="F225" i="5"/>
  <c r="F224" i="5"/>
  <c r="F223" i="5"/>
  <c r="F222" i="5"/>
  <c r="F221" i="5"/>
  <c r="E220" i="5"/>
  <c r="D220" i="5"/>
  <c r="F218" i="5"/>
  <c r="F217" i="5"/>
  <c r="F216" i="5"/>
  <c r="F215" i="5"/>
  <c r="F214" i="5"/>
  <c r="F213" i="5"/>
  <c r="F212" i="5"/>
  <c r="E211" i="5"/>
  <c r="E203" i="5" s="1"/>
  <c r="H338" i="9" s="1"/>
  <c r="D211" i="5"/>
  <c r="F211" i="5" s="1"/>
  <c r="F210" i="5"/>
  <c r="F209" i="5"/>
  <c r="F208" i="5"/>
  <c r="F207" i="5"/>
  <c r="F206" i="5"/>
  <c r="F205" i="5"/>
  <c r="F204" i="5"/>
  <c r="E204" i="5"/>
  <c r="D204" i="5"/>
  <c r="D203" i="5"/>
  <c r="G338" i="9" s="1"/>
  <c r="F202" i="5"/>
  <c r="F201" i="5"/>
  <c r="F200" i="5"/>
  <c r="F199" i="5"/>
  <c r="F198" i="5"/>
  <c r="E197" i="5"/>
  <c r="H337" i="9" s="1"/>
  <c r="D197" i="5"/>
  <c r="G337" i="9" s="1"/>
  <c r="F196" i="5"/>
  <c r="F195" i="5"/>
  <c r="F194" i="5"/>
  <c r="F193" i="5"/>
  <c r="F192" i="5"/>
  <c r="F191" i="5"/>
  <c r="F190" i="5"/>
  <c r="F189" i="5"/>
  <c r="F188" i="5"/>
  <c r="F187" i="5"/>
  <c r="F186" i="5"/>
  <c r="E186" i="5"/>
  <c r="D186" i="5"/>
  <c r="F185" i="5"/>
  <c r="F184" i="5"/>
  <c r="F183" i="5"/>
  <c r="F182" i="5"/>
  <c r="E181" i="5"/>
  <c r="E178" i="5" s="1"/>
  <c r="H336" i="9" s="1"/>
  <c r="D181" i="5"/>
  <c r="D178" i="5" s="1"/>
  <c r="F180" i="5"/>
  <c r="F179" i="5"/>
  <c r="E177"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E88" i="5"/>
  <c r="D88" i="5"/>
  <c r="F88" i="5" s="1"/>
  <c r="F87" i="5"/>
  <c r="F86" i="5"/>
  <c r="F85" i="5"/>
  <c r="F84" i="5"/>
  <c r="F83" i="5"/>
  <c r="E82" i="5"/>
  <c r="D82" i="5"/>
  <c r="F82" i="5" s="1"/>
  <c r="F81" i="5"/>
  <c r="F80" i="5"/>
  <c r="F79" i="5"/>
  <c r="F78" i="5"/>
  <c r="F77" i="5"/>
  <c r="E76" i="5"/>
  <c r="E70" i="5" s="1"/>
  <c r="E69" i="5" s="1"/>
  <c r="I22" i="3"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5" i="4"/>
  <c r="F634" i="4"/>
  <c r="E633" i="4"/>
  <c r="E629" i="4" s="1"/>
  <c r="D623" i="1" s="1"/>
  <c r="D633" i="4"/>
  <c r="F633" i="4" s="1"/>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E584" i="4" s="1"/>
  <c r="D589" i="4"/>
  <c r="F588" i="4"/>
  <c r="F587" i="4"/>
  <c r="F586" i="4"/>
  <c r="F585" i="4"/>
  <c r="E585" i="4"/>
  <c r="D585" i="4"/>
  <c r="F583" i="4"/>
  <c r="F582" i="4"/>
  <c r="F581" i="4"/>
  <c r="E581" i="4"/>
  <c r="D581" i="4"/>
  <c r="F580" i="4"/>
  <c r="F579" i="4"/>
  <c r="E578" i="4"/>
  <c r="D578" i="4"/>
  <c r="F577" i="4"/>
  <c r="F576" i="4"/>
  <c r="E575" i="4"/>
  <c r="E571" i="4" s="1"/>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1" i="4"/>
  <c r="F520" i="4"/>
  <c r="F519" i="4"/>
  <c r="F518" i="4"/>
  <c r="F517" i="4"/>
  <c r="F516" i="4"/>
  <c r="F515" i="4"/>
  <c r="F514" i="4"/>
  <c r="E514" i="4"/>
  <c r="D514" i="4"/>
  <c r="F513" i="4"/>
  <c r="F512" i="4"/>
  <c r="F511" i="4"/>
  <c r="F510" i="4"/>
  <c r="E509" i="4"/>
  <c r="D503" i="1" s="1"/>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E428" i="4"/>
  <c r="D423" i="1" s="1"/>
  <c r="H423" i="1" s="1"/>
  <c r="D428" i="4"/>
  <c r="E427" i="4"/>
  <c r="D422" i="1" s="1"/>
  <c r="H422" i="1" s="1"/>
  <c r="D427" i="4"/>
  <c r="F427" i="4" s="1"/>
  <c r="E426" i="4"/>
  <c r="D426" i="4"/>
  <c r="D647" i="4" s="1"/>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2" i="1" s="1"/>
  <c r="D327" i="4"/>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F298" i="4"/>
  <c r="E298" i="4"/>
  <c r="D294" i="1" s="1"/>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F272" i="4"/>
  <c r="F271" i="4"/>
  <c r="F270" i="4"/>
  <c r="E269" i="4"/>
  <c r="D269" i="4"/>
  <c r="F269" i="4" s="1"/>
  <c r="F268" i="4"/>
  <c r="F267" i="4"/>
  <c r="F266" i="4"/>
  <c r="F265" i="4"/>
  <c r="F264" i="4"/>
  <c r="E263" i="4"/>
  <c r="E262" i="4" s="1"/>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D230" i="1" s="1"/>
  <c r="D234" i="4"/>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F208" i="4"/>
  <c r="E208" i="4"/>
  <c r="D208" i="4"/>
  <c r="F207" i="4"/>
  <c r="F206" i="4"/>
  <c r="F205" i="4"/>
  <c r="F204" i="4"/>
  <c r="E203" i="4"/>
  <c r="E202" i="4" s="1"/>
  <c r="D198" i="1"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F129" i="4"/>
  <c r="E129" i="4"/>
  <c r="D129" i="4"/>
  <c r="F128" i="4"/>
  <c r="F127" i="4"/>
  <c r="E126" i="4"/>
  <c r="E125" i="4" s="1"/>
  <c r="D121" i="1" s="1"/>
  <c r="D126" i="4"/>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39" i="1"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I40" i="3"/>
  <c r="G40" i="3"/>
  <c r="B40" i="3"/>
  <c r="G39" i="3"/>
  <c r="B39" i="3"/>
  <c r="G38" i="3"/>
  <c r="B38" i="3"/>
  <c r="H37" i="3"/>
  <c r="G37" i="3"/>
  <c r="B37" i="3"/>
  <c r="I35" i="3"/>
  <c r="H35" i="3"/>
  <c r="G35" i="3"/>
  <c r="B35" i="3"/>
  <c r="I34" i="3"/>
  <c r="H34" i="3"/>
  <c r="G34" i="3"/>
  <c r="B34" i="3"/>
  <c r="I33" i="3"/>
  <c r="H33" i="3"/>
  <c r="G33" i="3"/>
  <c r="B33" i="3"/>
  <c r="I32" i="3"/>
  <c r="G32" i="3"/>
  <c r="B32" i="3"/>
  <c r="G30" i="3"/>
  <c r="B30" i="3"/>
  <c r="I29" i="3"/>
  <c r="H29" i="3"/>
  <c r="G29" i="3"/>
  <c r="B29" i="3"/>
  <c r="I28" i="3"/>
  <c r="H28" i="3"/>
  <c r="G28" i="3"/>
  <c r="B28" i="3"/>
  <c r="G27" i="3"/>
  <c r="B27" i="3"/>
  <c r="G26" i="3"/>
  <c r="B26" i="3"/>
  <c r="I24" i="3"/>
  <c r="G24" i="3"/>
  <c r="B24" i="3"/>
  <c r="G23" i="3"/>
  <c r="B23" i="3"/>
  <c r="G22" i="3"/>
  <c r="B22" i="3"/>
  <c r="G21" i="3"/>
  <c r="B21" i="3"/>
  <c r="G19" i="3"/>
  <c r="B19" i="3"/>
  <c r="G18" i="3"/>
  <c r="B18" i="3"/>
  <c r="G17" i="3"/>
  <c r="B17" i="3"/>
  <c r="G16" i="3"/>
  <c r="B16" i="3"/>
  <c r="H10" i="3" a="1"/>
  <c r="H10" i="3"/>
  <c r="L3" i="9" s="1"/>
  <c r="C1686" i="1"/>
  <c r="C1685" i="1"/>
  <c r="H1685" i="1" s="1"/>
  <c r="H1684" i="1"/>
  <c r="C1684" i="1"/>
  <c r="G1684" i="1" s="1"/>
  <c r="C1683" i="1"/>
  <c r="H1683" i="1" s="1"/>
  <c r="C1682" i="1"/>
  <c r="C1681" i="1"/>
  <c r="H1681" i="1" s="1"/>
  <c r="C1680" i="1"/>
  <c r="G1680" i="1" s="1"/>
  <c r="H1679" i="1"/>
  <c r="G1679" i="1"/>
  <c r="C1679" i="1"/>
  <c r="C1678" i="1"/>
  <c r="C1677" i="1"/>
  <c r="H1677" i="1" s="1"/>
  <c r="H1676" i="1"/>
  <c r="C1676" i="1"/>
  <c r="G1676" i="1" s="1"/>
  <c r="H1675" i="1"/>
  <c r="G1675" i="1"/>
  <c r="C1675" i="1"/>
  <c r="C1674" i="1"/>
  <c r="C1673" i="1"/>
  <c r="H1673" i="1" s="1"/>
  <c r="H1672" i="1"/>
  <c r="C1672" i="1"/>
  <c r="G1672" i="1" s="1"/>
  <c r="H1671" i="1"/>
  <c r="G1671" i="1"/>
  <c r="C1671" i="1"/>
  <c r="C1670" i="1"/>
  <c r="H1670" i="1" s="1"/>
  <c r="C1669" i="1"/>
  <c r="C1668" i="1"/>
  <c r="G1668" i="1" s="1"/>
  <c r="C1667" i="1"/>
  <c r="H1667" i="1" s="1"/>
  <c r="C1666" i="1"/>
  <c r="H1666" i="1" s="1"/>
  <c r="C1665" i="1"/>
  <c r="C1664" i="1"/>
  <c r="G1664" i="1" s="1"/>
  <c r="H1663" i="1"/>
  <c r="G1663" i="1"/>
  <c r="C1663" i="1"/>
  <c r="C1662" i="1"/>
  <c r="H1662" i="1" s="1"/>
  <c r="C1661" i="1"/>
  <c r="H1660" i="1"/>
  <c r="C1660" i="1"/>
  <c r="G1660" i="1" s="1"/>
  <c r="H1659" i="1"/>
  <c r="G1659" i="1"/>
  <c r="C1659" i="1"/>
  <c r="C1658" i="1"/>
  <c r="H1658" i="1" s="1"/>
  <c r="C1657" i="1"/>
  <c r="H1656" i="1"/>
  <c r="C1656" i="1"/>
  <c r="G1656" i="1" s="1"/>
  <c r="H1655" i="1"/>
  <c r="G1655" i="1"/>
  <c r="C1655" i="1"/>
  <c r="C1654" i="1"/>
  <c r="H1654" i="1" s="1"/>
  <c r="C1653" i="1"/>
  <c r="H1652" i="1"/>
  <c r="C1652" i="1"/>
  <c r="G1652" i="1" s="1"/>
  <c r="H1651" i="1"/>
  <c r="G1651" i="1"/>
  <c r="C1651" i="1"/>
  <c r="C1650" i="1"/>
  <c r="H1650" i="1" s="1"/>
  <c r="C1649" i="1"/>
  <c r="H1648" i="1"/>
  <c r="C1648" i="1"/>
  <c r="G1648" i="1" s="1"/>
  <c r="H1647" i="1"/>
  <c r="G1647" i="1"/>
  <c r="C1647" i="1"/>
  <c r="C1646" i="1"/>
  <c r="H1646" i="1" s="1"/>
  <c r="C1645" i="1"/>
  <c r="H1644" i="1"/>
  <c r="C1644" i="1"/>
  <c r="G1644" i="1" s="1"/>
  <c r="H1643" i="1"/>
  <c r="G1643" i="1"/>
  <c r="C1643" i="1"/>
  <c r="C1642" i="1"/>
  <c r="H1642" i="1" s="1"/>
  <c r="C1641" i="1"/>
  <c r="H1640" i="1"/>
  <c r="C1640" i="1"/>
  <c r="G1640" i="1" s="1"/>
  <c r="H1639" i="1"/>
  <c r="G1639" i="1"/>
  <c r="C1639" i="1"/>
  <c r="C1638" i="1"/>
  <c r="H1638" i="1" s="1"/>
  <c r="C1637" i="1"/>
  <c r="C1636" i="1"/>
  <c r="G1636" i="1" s="1"/>
  <c r="C1635" i="1"/>
  <c r="H1635" i="1" s="1"/>
  <c r="C1633" i="1"/>
  <c r="C1632" i="1"/>
  <c r="G1632" i="1" s="1"/>
  <c r="C1631" i="1"/>
  <c r="H1631" i="1" s="1"/>
  <c r="C1630" i="1"/>
  <c r="H1630" i="1" s="1"/>
  <c r="C1629" i="1"/>
  <c r="H1627" i="1"/>
  <c r="G1627" i="1"/>
  <c r="C1627" i="1"/>
  <c r="C1626" i="1"/>
  <c r="H1626" i="1" s="1"/>
  <c r="C1625" i="1"/>
  <c r="H1624" i="1"/>
  <c r="C1624" i="1"/>
  <c r="G1624" i="1" s="1"/>
  <c r="H1623" i="1"/>
  <c r="G1623" i="1"/>
  <c r="C1623" i="1"/>
  <c r="H1620" i="1"/>
  <c r="C1620" i="1"/>
  <c r="G1620" i="1" s="1"/>
  <c r="H1619" i="1"/>
  <c r="G1619" i="1"/>
  <c r="C1619" i="1"/>
  <c r="C1618" i="1"/>
  <c r="H1618" i="1" s="1"/>
  <c r="C1617" i="1"/>
  <c r="H1616" i="1"/>
  <c r="C1616" i="1"/>
  <c r="G1616" i="1" s="1"/>
  <c r="H1615" i="1"/>
  <c r="G1615" i="1"/>
  <c r="C1615" i="1"/>
  <c r="C1614" i="1"/>
  <c r="H1614" i="1" s="1"/>
  <c r="C1613" i="1"/>
  <c r="C1612" i="1"/>
  <c r="G1612" i="1" s="1"/>
  <c r="C1611" i="1"/>
  <c r="G1611" i="1" s="1"/>
  <c r="C1610" i="1"/>
  <c r="H1610" i="1" s="1"/>
  <c r="C1609" i="1"/>
  <c r="H1608" i="1"/>
  <c r="C1608" i="1"/>
  <c r="G1608" i="1" s="1"/>
  <c r="C1607" i="1"/>
  <c r="G1607" i="1" s="1"/>
  <c r="C1606" i="1"/>
  <c r="H1606" i="1" s="1"/>
  <c r="C1605" i="1"/>
  <c r="C1604" i="1"/>
  <c r="G1604" i="1" s="1"/>
  <c r="C1603" i="1"/>
  <c r="H1603" i="1" s="1"/>
  <c r="C1602" i="1"/>
  <c r="H1602" i="1" s="1"/>
  <c r="C1601" i="1"/>
  <c r="H1600" i="1"/>
  <c r="C1600" i="1"/>
  <c r="G1600" i="1" s="1"/>
  <c r="H1599" i="1"/>
  <c r="G1599" i="1"/>
  <c r="C1599" i="1"/>
  <c r="C1598" i="1"/>
  <c r="H1598" i="1" s="1"/>
  <c r="C1597" i="1"/>
  <c r="H1596" i="1"/>
  <c r="C1596" i="1"/>
  <c r="G1596" i="1" s="1"/>
  <c r="H1595" i="1"/>
  <c r="G1595" i="1"/>
  <c r="C1595" i="1"/>
  <c r="C1594" i="1"/>
  <c r="H1594" i="1" s="1"/>
  <c r="C1593" i="1"/>
  <c r="C1592" i="1"/>
  <c r="G1592" i="1" s="1"/>
  <c r="H1591" i="1"/>
  <c r="G1591" i="1"/>
  <c r="C1591" i="1"/>
  <c r="C1590" i="1"/>
  <c r="H1590" i="1" s="1"/>
  <c r="C1589" i="1"/>
  <c r="C1588" i="1"/>
  <c r="G1588" i="1" s="1"/>
  <c r="C1587" i="1"/>
  <c r="H1587" i="1" s="1"/>
  <c r="C1586" i="1"/>
  <c r="H1586" i="1" s="1"/>
  <c r="C1585" i="1"/>
  <c r="C1584" i="1"/>
  <c r="G1584" i="1" s="1"/>
  <c r="C1582" i="1"/>
  <c r="H1582" i="1" s="1"/>
  <c r="H1581" i="1"/>
  <c r="G1581" i="1"/>
  <c r="D1581" i="1"/>
  <c r="C1581" i="1"/>
  <c r="J1581" i="1" s="1"/>
  <c r="J1580" i="1"/>
  <c r="D1580" i="1"/>
  <c r="C1580" i="1"/>
  <c r="H1579" i="1"/>
  <c r="G1579" i="1"/>
  <c r="D1579" i="1"/>
  <c r="C1579" i="1"/>
  <c r="J1579" i="1" s="1"/>
  <c r="J1578" i="1"/>
  <c r="D1578" i="1"/>
  <c r="C1578" i="1"/>
  <c r="D1577" i="1"/>
  <c r="C1577" i="1"/>
  <c r="H1576" i="1"/>
  <c r="G1576" i="1"/>
  <c r="I1576" i="1" s="1"/>
  <c r="D1576" i="1"/>
  <c r="C1576" i="1"/>
  <c r="J1576" i="1" s="1"/>
  <c r="D1575" i="1"/>
  <c r="C1575" i="1"/>
  <c r="J1575" i="1" s="1"/>
  <c r="H1574" i="1"/>
  <c r="G1574" i="1"/>
  <c r="I1574" i="1" s="1"/>
  <c r="D1574" i="1"/>
  <c r="C1574" i="1"/>
  <c r="J1574" i="1" s="1"/>
  <c r="D1573" i="1"/>
  <c r="C1573" i="1"/>
  <c r="J1573" i="1" s="1"/>
  <c r="D1572" i="1"/>
  <c r="C1572" i="1"/>
  <c r="D1571" i="1"/>
  <c r="C1571" i="1"/>
  <c r="H1570" i="1"/>
  <c r="G1570" i="1"/>
  <c r="I1570" i="1" s="1"/>
  <c r="D1570" i="1"/>
  <c r="C1570" i="1"/>
  <c r="J1570" i="1" s="1"/>
  <c r="D1569" i="1"/>
  <c r="C1569" i="1"/>
  <c r="J1569" i="1" s="1"/>
  <c r="H1568" i="1"/>
  <c r="G1568" i="1"/>
  <c r="I1568" i="1" s="1"/>
  <c r="D1568" i="1"/>
  <c r="C1568" i="1"/>
  <c r="J1568" i="1" s="1"/>
  <c r="D1567" i="1"/>
  <c r="C1567" i="1"/>
  <c r="J1567" i="1" s="1"/>
  <c r="H1566" i="1"/>
  <c r="G1566" i="1"/>
  <c r="I1566" i="1" s="1"/>
  <c r="D1566" i="1"/>
  <c r="C1566" i="1"/>
  <c r="J1566" i="1" s="1"/>
  <c r="D1565" i="1"/>
  <c r="C1565" i="1"/>
  <c r="J1565" i="1" s="1"/>
  <c r="H1564" i="1"/>
  <c r="G1564" i="1"/>
  <c r="I1564" i="1" s="1"/>
  <c r="D1564" i="1"/>
  <c r="C1564" i="1"/>
  <c r="J1564" i="1" s="1"/>
  <c r="H1563" i="1"/>
  <c r="G1563" i="1"/>
  <c r="D1563" i="1"/>
  <c r="C1563" i="1"/>
  <c r="D1562" i="1"/>
  <c r="C1562" i="1"/>
  <c r="J1562" i="1" s="1"/>
  <c r="H1561" i="1"/>
  <c r="G1561" i="1"/>
  <c r="I1561" i="1" s="1"/>
  <c r="D1561" i="1"/>
  <c r="C1561" i="1"/>
  <c r="J1561" i="1" s="1"/>
  <c r="D1560" i="1"/>
  <c r="C1560" i="1"/>
  <c r="J1560" i="1" s="1"/>
  <c r="H1559" i="1"/>
  <c r="G1559" i="1"/>
  <c r="I1559" i="1" s="1"/>
  <c r="D1559" i="1"/>
  <c r="C1559" i="1"/>
  <c r="J1559" i="1" s="1"/>
  <c r="D1558" i="1"/>
  <c r="C1558" i="1"/>
  <c r="J1558" i="1" s="1"/>
  <c r="H1557" i="1"/>
  <c r="G1557" i="1"/>
  <c r="I1557" i="1" s="1"/>
  <c r="D1557" i="1"/>
  <c r="C1557" i="1"/>
  <c r="J1557" i="1" s="1"/>
  <c r="H1556" i="1"/>
  <c r="G1556" i="1"/>
  <c r="D1556" i="1"/>
  <c r="C1556" i="1"/>
  <c r="H1555" i="1"/>
  <c r="G1555" i="1"/>
  <c r="D1555" i="1"/>
  <c r="C1555" i="1"/>
  <c r="D1554" i="1"/>
  <c r="C1554" i="1"/>
  <c r="J1554" i="1" s="1"/>
  <c r="H1553" i="1"/>
  <c r="G1553" i="1"/>
  <c r="I1553" i="1" s="1"/>
  <c r="D1553" i="1"/>
  <c r="C1553" i="1"/>
  <c r="J1553" i="1" s="1"/>
  <c r="D1552" i="1"/>
  <c r="C1552" i="1"/>
  <c r="J1552" i="1" s="1"/>
  <c r="H1551" i="1"/>
  <c r="G1551" i="1"/>
  <c r="I1551" i="1" s="1"/>
  <c r="D1551" i="1"/>
  <c r="C1551" i="1"/>
  <c r="J1551" i="1" s="1"/>
  <c r="D1550" i="1"/>
  <c r="C1550" i="1"/>
  <c r="J1550" i="1" s="1"/>
  <c r="H1549" i="1"/>
  <c r="G1549" i="1"/>
  <c r="I1549" i="1" s="1"/>
  <c r="D1549" i="1"/>
  <c r="C1549" i="1"/>
  <c r="J1549" i="1" s="1"/>
  <c r="D1548" i="1"/>
  <c r="C1548" i="1"/>
  <c r="J1548" i="1" s="1"/>
  <c r="D1547" i="1"/>
  <c r="G1547" i="1" s="1"/>
  <c r="H1546" i="1"/>
  <c r="D1546" i="1"/>
  <c r="C1546" i="1"/>
  <c r="J1545" i="1"/>
  <c r="G1545" i="1"/>
  <c r="I1545" i="1" s="1"/>
  <c r="D1545" i="1"/>
  <c r="H1545" i="1" s="1"/>
  <c r="C1545" i="1"/>
  <c r="H1544" i="1"/>
  <c r="D1544" i="1"/>
  <c r="C1544" i="1"/>
  <c r="J1543" i="1"/>
  <c r="G1543" i="1"/>
  <c r="I1543" i="1" s="1"/>
  <c r="D1543" i="1"/>
  <c r="H1543" i="1" s="1"/>
  <c r="C1543" i="1"/>
  <c r="H1542" i="1"/>
  <c r="D1542" i="1"/>
  <c r="C1542" i="1"/>
  <c r="J1541" i="1"/>
  <c r="G1541" i="1"/>
  <c r="I1541" i="1" s="1"/>
  <c r="D1541" i="1"/>
  <c r="H1541" i="1" s="1"/>
  <c r="C1541" i="1"/>
  <c r="H1540" i="1"/>
  <c r="G1540" i="1"/>
  <c r="D1540" i="1"/>
  <c r="C1540" i="1"/>
  <c r="D1539" i="1"/>
  <c r="D1538" i="1"/>
  <c r="H1536" i="1"/>
  <c r="D1536" i="1"/>
  <c r="G1536" i="1" s="1"/>
  <c r="C1536" i="1"/>
  <c r="H1535" i="1"/>
  <c r="D1535" i="1"/>
  <c r="G1535" i="1" s="1"/>
  <c r="C1535" i="1"/>
  <c r="H1534" i="1"/>
  <c r="D1534" i="1"/>
  <c r="G1534" i="1" s="1"/>
  <c r="C1534" i="1"/>
  <c r="H1533" i="1"/>
  <c r="D1533" i="1"/>
  <c r="G1533" i="1" s="1"/>
  <c r="C1533" i="1"/>
  <c r="H1532" i="1"/>
  <c r="D1532" i="1"/>
  <c r="G1532" i="1" s="1"/>
  <c r="C1532" i="1"/>
  <c r="H1531" i="1"/>
  <c r="D1531" i="1"/>
  <c r="G1531" i="1" s="1"/>
  <c r="C1531" i="1"/>
  <c r="H1530" i="1"/>
  <c r="D1530" i="1"/>
  <c r="G1530" i="1" s="1"/>
  <c r="C1530" i="1"/>
  <c r="H1529" i="1"/>
  <c r="D1529" i="1"/>
  <c r="G1529" i="1" s="1"/>
  <c r="C1529" i="1"/>
  <c r="H1528" i="1"/>
  <c r="D1528" i="1"/>
  <c r="G1528" i="1" s="1"/>
  <c r="C1528" i="1"/>
  <c r="H1527" i="1"/>
  <c r="D1527" i="1"/>
  <c r="G1527" i="1" s="1"/>
  <c r="C1527" i="1"/>
  <c r="H1526" i="1"/>
  <c r="D1526" i="1"/>
  <c r="G1526" i="1" s="1"/>
  <c r="C1526" i="1"/>
  <c r="H1525" i="1"/>
  <c r="D1525" i="1"/>
  <c r="G1525" i="1" s="1"/>
  <c r="C1525" i="1"/>
  <c r="H1524" i="1"/>
  <c r="D1524" i="1"/>
  <c r="G1524" i="1" s="1"/>
  <c r="C1524" i="1"/>
  <c r="H1523" i="1"/>
  <c r="D1523" i="1"/>
  <c r="G1523" i="1" s="1"/>
  <c r="C1523" i="1"/>
  <c r="H1522" i="1"/>
  <c r="D1522" i="1"/>
  <c r="G1522" i="1" s="1"/>
  <c r="C1522" i="1"/>
  <c r="H1521" i="1"/>
  <c r="D1521" i="1"/>
  <c r="G1521" i="1" s="1"/>
  <c r="C1521" i="1"/>
  <c r="H1520" i="1"/>
  <c r="D1520" i="1"/>
  <c r="G1520" i="1" s="1"/>
  <c r="C1520" i="1"/>
  <c r="H1519" i="1"/>
  <c r="D1519" i="1"/>
  <c r="G1519" i="1" s="1"/>
  <c r="C1519" i="1"/>
  <c r="H1518" i="1"/>
  <c r="D1518" i="1"/>
  <c r="G1518" i="1" s="1"/>
  <c r="C1518" i="1"/>
  <c r="H1517" i="1"/>
  <c r="D1517" i="1"/>
  <c r="G1517" i="1" s="1"/>
  <c r="C1517" i="1"/>
  <c r="H1516" i="1"/>
  <c r="D1516" i="1"/>
  <c r="G1516" i="1" s="1"/>
  <c r="C1516" i="1"/>
  <c r="H1515" i="1"/>
  <c r="D1515" i="1"/>
  <c r="G1515" i="1" s="1"/>
  <c r="C1515" i="1"/>
  <c r="H1514" i="1"/>
  <c r="D1514" i="1"/>
  <c r="G1514" i="1" s="1"/>
  <c r="C1514" i="1"/>
  <c r="H1513" i="1"/>
  <c r="D1513" i="1"/>
  <c r="G1513" i="1" s="1"/>
  <c r="C1513" i="1"/>
  <c r="H1512" i="1"/>
  <c r="D1512" i="1"/>
  <c r="G1512" i="1" s="1"/>
  <c r="C1512" i="1"/>
  <c r="H1511" i="1"/>
  <c r="D1511" i="1"/>
  <c r="G1511" i="1" s="1"/>
  <c r="C1511" i="1"/>
  <c r="H1510" i="1"/>
  <c r="D1510" i="1"/>
  <c r="G1510" i="1" s="1"/>
  <c r="C1510" i="1"/>
  <c r="H1509" i="1"/>
  <c r="D1509" i="1"/>
  <c r="G1509" i="1" s="1"/>
  <c r="C1509" i="1"/>
  <c r="H1508" i="1"/>
  <c r="D1508" i="1"/>
  <c r="G1508" i="1" s="1"/>
  <c r="C1508" i="1"/>
  <c r="H1507" i="1"/>
  <c r="D1507" i="1"/>
  <c r="G1507" i="1" s="1"/>
  <c r="C1507" i="1"/>
  <c r="H1506" i="1"/>
  <c r="D1506" i="1"/>
  <c r="G1506" i="1" s="1"/>
  <c r="C1506" i="1"/>
  <c r="H1505" i="1"/>
  <c r="D1505" i="1"/>
  <c r="G1505" i="1" s="1"/>
  <c r="C1505" i="1"/>
  <c r="H1504" i="1"/>
  <c r="D1504" i="1"/>
  <c r="G1504" i="1" s="1"/>
  <c r="C1504" i="1"/>
  <c r="H1503" i="1"/>
  <c r="D1503" i="1"/>
  <c r="G1503" i="1" s="1"/>
  <c r="C1503" i="1"/>
  <c r="H1502" i="1"/>
  <c r="D1502" i="1"/>
  <c r="G1502" i="1" s="1"/>
  <c r="C1502" i="1"/>
  <c r="H1501" i="1"/>
  <c r="D1501" i="1"/>
  <c r="G1501" i="1" s="1"/>
  <c r="C1501" i="1"/>
  <c r="H1500" i="1"/>
  <c r="D1500" i="1"/>
  <c r="G1500" i="1" s="1"/>
  <c r="C1500" i="1"/>
  <c r="H1499" i="1"/>
  <c r="D1499" i="1"/>
  <c r="G1499" i="1" s="1"/>
  <c r="C1499" i="1"/>
  <c r="H1498" i="1"/>
  <c r="D1498" i="1"/>
  <c r="G1498" i="1" s="1"/>
  <c r="C1498" i="1"/>
  <c r="H1497" i="1"/>
  <c r="D1497" i="1"/>
  <c r="G1497" i="1" s="1"/>
  <c r="C1497" i="1"/>
  <c r="H1496" i="1"/>
  <c r="D1496" i="1"/>
  <c r="G1496" i="1" s="1"/>
  <c r="C1496" i="1"/>
  <c r="H1495" i="1"/>
  <c r="D1495" i="1"/>
  <c r="G1495" i="1" s="1"/>
  <c r="C1495" i="1"/>
  <c r="H1494" i="1"/>
  <c r="D1494" i="1"/>
  <c r="G1494" i="1" s="1"/>
  <c r="C1494" i="1"/>
  <c r="H1493" i="1"/>
  <c r="D1493" i="1"/>
  <c r="G1493" i="1" s="1"/>
  <c r="C1493" i="1"/>
  <c r="H1492" i="1"/>
  <c r="D1492" i="1"/>
  <c r="G1492" i="1" s="1"/>
  <c r="C1492" i="1"/>
  <c r="H1491" i="1"/>
  <c r="D1491" i="1"/>
  <c r="G1491" i="1" s="1"/>
  <c r="C1491" i="1"/>
  <c r="H1490" i="1"/>
  <c r="D1490" i="1"/>
  <c r="G1490" i="1" s="1"/>
  <c r="C1490" i="1"/>
  <c r="H1489" i="1"/>
  <c r="D1489" i="1"/>
  <c r="G1489" i="1" s="1"/>
  <c r="C1489" i="1"/>
  <c r="H1488" i="1"/>
  <c r="D1488" i="1"/>
  <c r="G1488" i="1" s="1"/>
  <c r="C1488" i="1"/>
  <c r="H1487" i="1"/>
  <c r="D1487" i="1"/>
  <c r="G1487" i="1" s="1"/>
  <c r="C1487" i="1"/>
  <c r="H1486" i="1"/>
  <c r="D1486" i="1"/>
  <c r="G1486" i="1" s="1"/>
  <c r="C1486" i="1"/>
  <c r="D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D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D1259" i="1"/>
  <c r="H1258" i="1"/>
  <c r="G1258" i="1"/>
  <c r="D1258" i="1"/>
  <c r="C1258" i="1"/>
  <c r="H1257" i="1"/>
  <c r="G1257" i="1"/>
  <c r="D1257" i="1"/>
  <c r="C1257" i="1"/>
  <c r="H1256" i="1"/>
  <c r="G1256" i="1"/>
  <c r="D1256" i="1"/>
  <c r="C1256" i="1"/>
  <c r="D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D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D1018" i="1"/>
  <c r="D1017" i="1"/>
  <c r="H1016" i="1"/>
  <c r="G1016" i="1"/>
  <c r="D1016" i="1"/>
  <c r="C1016" i="1"/>
  <c r="H1015" i="1"/>
  <c r="G1015" i="1"/>
  <c r="D1015" i="1"/>
  <c r="C1015" i="1"/>
  <c r="H1014" i="1"/>
  <c r="G1014"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G732" i="1"/>
  <c r="D732" i="1"/>
  <c r="H732" i="1" s="1"/>
  <c r="C732" i="1"/>
  <c r="H731" i="1"/>
  <c r="G731" i="1"/>
  <c r="D731" i="1"/>
  <c r="C731" i="1"/>
  <c r="H730" i="1"/>
  <c r="G730" i="1"/>
  <c r="D730" i="1"/>
  <c r="C730" i="1"/>
  <c r="D729" i="1"/>
  <c r="H729" i="1" s="1"/>
  <c r="C729" i="1"/>
  <c r="H728" i="1"/>
  <c r="G728" i="1"/>
  <c r="D728" i="1"/>
  <c r="C728" i="1"/>
  <c r="G727" i="1"/>
  <c r="D727" i="1"/>
  <c r="H727" i="1" s="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G651" i="1"/>
  <c r="D651" i="1"/>
  <c r="C651" i="1"/>
  <c r="H650" i="1"/>
  <c r="G650" i="1"/>
  <c r="D650" i="1"/>
  <c r="C650" i="1"/>
  <c r="D649" i="1"/>
  <c r="G649" i="1" s="1"/>
  <c r="C649" i="1"/>
  <c r="D648" i="1"/>
  <c r="H648" i="1" s="1"/>
  <c r="C648" i="1"/>
  <c r="D647" i="1"/>
  <c r="H647" i="1" s="1"/>
  <c r="C647" i="1"/>
  <c r="D646" i="1"/>
  <c r="G646" i="1" s="1"/>
  <c r="C646" i="1"/>
  <c r="H645" i="1"/>
  <c r="G645" i="1"/>
  <c r="D645" i="1"/>
  <c r="C645" i="1"/>
  <c r="C641" i="1"/>
  <c r="H636"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D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D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D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D434" i="1"/>
  <c r="H433" i="1"/>
  <c r="G433" i="1"/>
  <c r="D433" i="1"/>
  <c r="C433" i="1"/>
  <c r="H432" i="1"/>
  <c r="G432" i="1"/>
  <c r="D432" i="1"/>
  <c r="C432" i="1"/>
  <c r="D431" i="1"/>
  <c r="H430" i="1"/>
  <c r="G430" i="1"/>
  <c r="D430" i="1"/>
  <c r="C430" i="1"/>
  <c r="H429" i="1"/>
  <c r="G429" i="1"/>
  <c r="D429" i="1"/>
  <c r="C429" i="1"/>
  <c r="H428" i="1"/>
  <c r="G428" i="1"/>
  <c r="D428" i="1"/>
  <c r="C428" i="1"/>
  <c r="H427" i="1"/>
  <c r="G427" i="1"/>
  <c r="D427" i="1"/>
  <c r="C427" i="1"/>
  <c r="H426" i="1"/>
  <c r="G426" i="1"/>
  <c r="D426" i="1"/>
  <c r="C426" i="1"/>
  <c r="D425" i="1"/>
  <c r="C423" i="1"/>
  <c r="C422" i="1"/>
  <c r="D421" i="1"/>
  <c r="H421" i="1" s="1"/>
  <c r="C421" i="1"/>
  <c r="D416" i="1"/>
  <c r="H416" i="1" s="1"/>
  <c r="C416" i="1"/>
  <c r="H415" i="1"/>
  <c r="G415" i="1"/>
  <c r="D415" i="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G389" i="1" s="1"/>
  <c r="C389"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D380" i="1"/>
  <c r="G380" i="1" s="1"/>
  <c r="C380" i="1"/>
  <c r="H379" i="1"/>
  <c r="G379" i="1"/>
  <c r="D379" i="1"/>
  <c r="C379" i="1"/>
  <c r="H378" i="1"/>
  <c r="G378" i="1"/>
  <c r="D378" i="1"/>
  <c r="C378" i="1"/>
  <c r="H377" i="1"/>
  <c r="G377" i="1"/>
  <c r="D377" i="1"/>
  <c r="C377" i="1"/>
  <c r="H376" i="1"/>
  <c r="G376" i="1"/>
  <c r="D376" i="1"/>
  <c r="C376" i="1"/>
  <c r="H375"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D337" i="1"/>
  <c r="G337" i="1" s="1"/>
  <c r="C337" i="1"/>
  <c r="D336" i="1"/>
  <c r="G336" i="1" s="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C322" i="1"/>
  <c r="H321" i="1"/>
  <c r="G321" i="1"/>
  <c r="D321" i="1"/>
  <c r="C321" i="1"/>
  <c r="H320" i="1"/>
  <c r="G320" i="1"/>
  <c r="D320" i="1"/>
  <c r="C320" i="1"/>
  <c r="H319" i="1"/>
  <c r="G319" i="1"/>
  <c r="D319" i="1"/>
  <c r="C319" i="1"/>
  <c r="D318" i="1"/>
  <c r="H318" i="1" s="1"/>
  <c r="C318" i="1"/>
  <c r="D317" i="1"/>
  <c r="H317" i="1" s="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D301" i="1"/>
  <c r="H301" i="1" s="1"/>
  <c r="C301" i="1"/>
  <c r="D300" i="1"/>
  <c r="H300" i="1" s="1"/>
  <c r="C300" i="1"/>
  <c r="D299" i="1"/>
  <c r="H299" i="1" s="1"/>
  <c r="C299" i="1"/>
  <c r="D298" i="1"/>
  <c r="H298" i="1" s="1"/>
  <c r="C298"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D233" i="1"/>
  <c r="H232" i="1"/>
  <c r="G232" i="1"/>
  <c r="D232" i="1"/>
  <c r="C232" i="1"/>
  <c r="H231" i="1"/>
  <c r="G231" i="1"/>
  <c r="D231" i="1"/>
  <c r="C231"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H195" i="1"/>
  <c r="G195" i="1"/>
  <c r="D195" i="1"/>
  <c r="C195" i="1"/>
  <c r="D194" i="1"/>
  <c r="H194" i="1" s="1"/>
  <c r="C194" i="1"/>
  <c r="D193" i="1"/>
  <c r="H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D185" i="1"/>
  <c r="D184" i="1"/>
  <c r="H184" i="1" s="1"/>
  <c r="C184" i="1"/>
  <c r="D183" i="1"/>
  <c r="H183" i="1" s="1"/>
  <c r="C183" i="1"/>
  <c r="G182" i="1"/>
  <c r="D182" i="1"/>
  <c r="H182" i="1" s="1"/>
  <c r="C182" i="1"/>
  <c r="D181" i="1"/>
  <c r="H181" i="1" s="1"/>
  <c r="C181" i="1"/>
  <c r="H180" i="1"/>
  <c r="G180" i="1"/>
  <c r="D180" i="1"/>
  <c r="C180" i="1"/>
  <c r="D179" i="1"/>
  <c r="H179" i="1" s="1"/>
  <c r="C179" i="1"/>
  <c r="D178" i="1"/>
  <c r="H178" i="1" s="1"/>
  <c r="C178" i="1"/>
  <c r="H177" i="1"/>
  <c r="G177" i="1"/>
  <c r="D177" i="1"/>
  <c r="C177" i="1"/>
  <c r="D176" i="1"/>
  <c r="H176" i="1" s="1"/>
  <c r="C176" i="1"/>
  <c r="H175" i="1"/>
  <c r="D175" i="1"/>
  <c r="G175" i="1" s="1"/>
  <c r="C175" i="1"/>
  <c r="C174" i="1"/>
  <c r="H173" i="1"/>
  <c r="G173" i="1"/>
  <c r="D173" i="1"/>
  <c r="C173" i="1"/>
  <c r="H172" i="1"/>
  <c r="G172" i="1"/>
  <c r="D172" i="1"/>
  <c r="C172" i="1"/>
  <c r="H171" i="1"/>
  <c r="G171" i="1"/>
  <c r="D171" i="1"/>
  <c r="C171" i="1"/>
  <c r="H170" i="1"/>
  <c r="D170" i="1"/>
  <c r="G170" i="1" s="1"/>
  <c r="C170" i="1"/>
  <c r="H169" i="1"/>
  <c r="G169" i="1"/>
  <c r="D169" i="1"/>
  <c r="C169" i="1"/>
  <c r="H168" i="1"/>
  <c r="G168" i="1"/>
  <c r="D168" i="1"/>
  <c r="C168" i="1"/>
  <c r="D167" i="1"/>
  <c r="G167" i="1" s="1"/>
  <c r="C167" i="1"/>
  <c r="G166" i="1"/>
  <c r="D166" i="1"/>
  <c r="H166" i="1" s="1"/>
  <c r="C166" i="1"/>
  <c r="H165" i="1"/>
  <c r="G165" i="1"/>
  <c r="D165" i="1"/>
  <c r="C165" i="1"/>
  <c r="D164" i="1"/>
  <c r="G164" i="1" s="1"/>
  <c r="C164" i="1"/>
  <c r="H163" i="1"/>
  <c r="G163" i="1"/>
  <c r="D163" i="1"/>
  <c r="C163" i="1"/>
  <c r="H162" i="1"/>
  <c r="G162" i="1"/>
  <c r="D162" i="1"/>
  <c r="C162" i="1"/>
  <c r="D161" i="1"/>
  <c r="H161" i="1" s="1"/>
  <c r="C161" i="1"/>
  <c r="H159" i="1"/>
  <c r="G159" i="1"/>
  <c r="D159" i="1"/>
  <c r="C159" i="1"/>
  <c r="D158" i="1"/>
  <c r="H158" i="1" s="1"/>
  <c r="C158" i="1"/>
  <c r="H157" i="1"/>
  <c r="G157" i="1"/>
  <c r="D157" i="1"/>
  <c r="C157" i="1"/>
  <c r="H156" i="1"/>
  <c r="D156" i="1"/>
  <c r="G156" i="1" s="1"/>
  <c r="C156" i="1"/>
  <c r="D155" i="1"/>
  <c r="H155" i="1" s="1"/>
  <c r="C155" i="1"/>
  <c r="H154" i="1"/>
  <c r="G154" i="1"/>
  <c r="D154" i="1"/>
  <c r="C154" i="1"/>
  <c r="H153" i="1"/>
  <c r="G153" i="1"/>
  <c r="D153" i="1"/>
  <c r="C153" i="1"/>
  <c r="H152" i="1"/>
  <c r="G152" i="1"/>
  <c r="D152" i="1"/>
  <c r="C152" i="1"/>
  <c r="D151" i="1"/>
  <c r="G151" i="1" s="1"/>
  <c r="C151" i="1"/>
  <c r="D150" i="1"/>
  <c r="G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D123" i="1"/>
  <c r="H123" i="1" s="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D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D64" i="1"/>
  <c r="G64" i="1" s="1"/>
  <c r="C64" i="1"/>
  <c r="H63" i="1"/>
  <c r="G63" i="1"/>
  <c r="D63" i="1"/>
  <c r="C63" i="1"/>
  <c r="H62" i="1"/>
  <c r="G62" i="1"/>
  <c r="D62" i="1"/>
  <c r="C62" i="1"/>
  <c r="H61" i="1"/>
  <c r="G61" i="1"/>
  <c r="D61" i="1"/>
  <c r="C61"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C40"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D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300" i="1" l="1"/>
  <c r="H1636" i="1"/>
  <c r="G1631" i="1"/>
  <c r="H1607" i="1"/>
  <c r="H1592" i="1"/>
  <c r="H1584" i="1"/>
  <c r="G298" i="1"/>
  <c r="G653" i="1"/>
  <c r="E296" i="9"/>
  <c r="B296" i="9" s="1"/>
  <c r="F428" i="4"/>
  <c r="E647" i="4"/>
  <c r="D641" i="1" s="1"/>
  <c r="G641" i="1" s="1"/>
  <c r="E311" i="9"/>
  <c r="B311" i="9" s="1"/>
  <c r="E329" i="9"/>
  <c r="B329" i="9" s="1"/>
  <c r="G737" i="1"/>
  <c r="G729" i="1"/>
  <c r="G726" i="1"/>
  <c r="G648" i="1"/>
  <c r="G647" i="1"/>
  <c r="H646" i="1"/>
  <c r="H649" i="1"/>
  <c r="G416" i="1"/>
  <c r="H388" i="1"/>
  <c r="H389" i="1"/>
  <c r="H374" i="1"/>
  <c r="E373" i="4"/>
  <c r="D368" i="1" s="1"/>
  <c r="H336" i="1"/>
  <c r="H337" i="1"/>
  <c r="G317" i="1"/>
  <c r="G318" i="1"/>
  <c r="G301" i="1"/>
  <c r="G423" i="1"/>
  <c r="G421" i="1"/>
  <c r="G422" i="1"/>
  <c r="F426" i="4"/>
  <c r="G299" i="1"/>
  <c r="E648" i="4"/>
  <c r="D642" i="1" s="1"/>
  <c r="G270" i="1"/>
  <c r="G272" i="1"/>
  <c r="E273" i="4"/>
  <c r="D269" i="1" s="1"/>
  <c r="G212" i="1"/>
  <c r="G213" i="1"/>
  <c r="F216" i="4"/>
  <c r="G197" i="1"/>
  <c r="B243" i="9"/>
  <c r="G194" i="1"/>
  <c r="G190" i="1"/>
  <c r="G193" i="1"/>
  <c r="G184" i="1"/>
  <c r="G183" i="1"/>
  <c r="G181" i="1"/>
  <c r="F239" i="9"/>
  <c r="E52" i="9"/>
  <c r="B52" i="9" s="1"/>
  <c r="F238" i="9"/>
  <c r="B238" i="9" s="1"/>
  <c r="E51" i="9"/>
  <c r="B51" i="9" s="1"/>
  <c r="G179" i="1"/>
  <c r="E50" i="9"/>
  <c r="B50" i="9" s="1"/>
  <c r="G178" i="1"/>
  <c r="G176" i="1"/>
  <c r="D174" i="1"/>
  <c r="E164" i="4"/>
  <c r="D160" i="1" s="1"/>
  <c r="H167" i="1"/>
  <c r="F170" i="4"/>
  <c r="G161" i="1"/>
  <c r="H164" i="1"/>
  <c r="G158" i="1"/>
  <c r="F160" i="4"/>
  <c r="E153" i="4"/>
  <c r="D149" i="1" s="1"/>
  <c r="G155" i="1"/>
  <c r="H150" i="1"/>
  <c r="H151" i="1"/>
  <c r="F154" i="4"/>
  <c r="F126" i="4"/>
  <c r="G122" i="1"/>
  <c r="G123" i="1"/>
  <c r="F112" i="4"/>
  <c r="H64" i="1"/>
  <c r="H65" i="1"/>
  <c r="E49" i="4"/>
  <c r="D45" i="1" s="1"/>
  <c r="F68" i="4"/>
  <c r="E326" i="9"/>
  <c r="B326" i="9" s="1"/>
  <c r="E322" i="9"/>
  <c r="B322" i="9" s="1"/>
  <c r="F236" i="9"/>
  <c r="B236" i="9" s="1"/>
  <c r="E312" i="9"/>
  <c r="E320" i="9"/>
  <c r="B320" i="9" s="1"/>
  <c r="E327" i="9"/>
  <c r="B327" i="9" s="1"/>
  <c r="G1683" i="1"/>
  <c r="H1680" i="1"/>
  <c r="H1668" i="1"/>
  <c r="G1667" i="1"/>
  <c r="H1664" i="1"/>
  <c r="G1635" i="1"/>
  <c r="D51" i="8"/>
  <c r="C1628" i="1" s="1"/>
  <c r="G1628" i="1" s="1"/>
  <c r="H1632" i="1"/>
  <c r="H1612" i="1"/>
  <c r="H1611" i="1"/>
  <c r="H1604" i="1"/>
  <c r="G1603" i="1"/>
  <c r="H1588" i="1"/>
  <c r="G1587" i="1"/>
  <c r="D6" i="8"/>
  <c r="E37" i="9"/>
  <c r="B37" i="9" s="1"/>
  <c r="E307" i="9"/>
  <c r="B307" i="9" s="1"/>
  <c r="E324" i="9"/>
  <c r="B324" i="9" s="1"/>
  <c r="G503" i="1"/>
  <c r="H503" i="1"/>
  <c r="G230" i="1"/>
  <c r="H230" i="1"/>
  <c r="G322" i="1"/>
  <c r="H322" i="1"/>
  <c r="G294" i="1"/>
  <c r="H294" i="1"/>
  <c r="G39" i="1"/>
  <c r="H39" i="1"/>
  <c r="H1585" i="1"/>
  <c r="G1585" i="1"/>
  <c r="H1589" i="1"/>
  <c r="G1589" i="1"/>
  <c r="H1593" i="1"/>
  <c r="G1593" i="1"/>
  <c r="H1597" i="1"/>
  <c r="G1597" i="1"/>
  <c r="H1601" i="1"/>
  <c r="G1601" i="1"/>
  <c r="H1605" i="1"/>
  <c r="G1605" i="1"/>
  <c r="H1609" i="1"/>
  <c r="G1609" i="1"/>
  <c r="H1613" i="1"/>
  <c r="G1613" i="1"/>
  <c r="H1617" i="1"/>
  <c r="G1617"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8" i="1"/>
  <c r="G1678" i="1"/>
  <c r="D82" i="4"/>
  <c r="F91" i="4"/>
  <c r="D230" i="4"/>
  <c r="F237" i="4"/>
  <c r="E6" i="5"/>
  <c r="I21" i="3"/>
  <c r="F13" i="5"/>
  <c r="D12" i="5"/>
  <c r="F35" i="6"/>
  <c r="H27" i="3"/>
  <c r="C25" i="1"/>
  <c r="C87" i="1"/>
  <c r="C185" i="1"/>
  <c r="C233" i="1"/>
  <c r="C431" i="1"/>
  <c r="C434" i="1"/>
  <c r="C451" i="1"/>
  <c r="C491" i="1"/>
  <c r="C544" i="1"/>
  <c r="C1018" i="1"/>
  <c r="C1046" i="1"/>
  <c r="C1152" i="1"/>
  <c r="C1431" i="1"/>
  <c r="G1542" i="1"/>
  <c r="I1542" i="1" s="1"/>
  <c r="J1542" i="1"/>
  <c r="G1544" i="1"/>
  <c r="I1544" i="1" s="1"/>
  <c r="J1544" i="1"/>
  <c r="G1546" i="1"/>
  <c r="I1546" i="1" s="1"/>
  <c r="J1546" i="1"/>
  <c r="H1572" i="1"/>
  <c r="G1572" i="1"/>
  <c r="H1578" i="1"/>
  <c r="G1578" i="1"/>
  <c r="H1580" i="1"/>
  <c r="G1580" i="1"/>
  <c r="H1674" i="1"/>
  <c r="G1674" i="1"/>
  <c r="E230" i="4"/>
  <c r="D309" i="4"/>
  <c r="F314" i="4"/>
  <c r="F322" i="4"/>
  <c r="D321" i="4"/>
  <c r="E535" i="4"/>
  <c r="F252" i="5"/>
  <c r="D40" i="1"/>
  <c r="D60" i="1"/>
  <c r="D1012" i="1"/>
  <c r="D1013" i="1"/>
  <c r="D1074" i="1"/>
  <c r="D1075" i="1"/>
  <c r="D1081" i="1"/>
  <c r="G1582" i="1"/>
  <c r="G1586" i="1"/>
  <c r="G1590" i="1"/>
  <c r="G1594" i="1"/>
  <c r="G1598" i="1"/>
  <c r="G1602" i="1"/>
  <c r="G1606" i="1"/>
  <c r="G1610" i="1"/>
  <c r="G1614" i="1"/>
  <c r="G1618" i="1"/>
  <c r="G1626" i="1"/>
  <c r="G1630" i="1"/>
  <c r="G1634" i="1"/>
  <c r="G1638" i="1"/>
  <c r="G1642" i="1"/>
  <c r="G1646" i="1"/>
  <c r="G1650" i="1"/>
  <c r="G1654" i="1"/>
  <c r="G1658" i="1"/>
  <c r="G1662" i="1"/>
  <c r="G1666" i="1"/>
  <c r="G1670" i="1"/>
  <c r="H1686" i="1"/>
  <c r="G1686" i="1"/>
  <c r="F135" i="4"/>
  <c r="D134" i="4"/>
  <c r="F263" i="4"/>
  <c r="D262" i="4"/>
  <c r="E321" i="4"/>
  <c r="D316" i="1" s="1"/>
  <c r="G336" i="9"/>
  <c r="E336" i="9" s="1"/>
  <c r="B336" i="9" s="1"/>
  <c r="F178" i="5"/>
  <c r="H1548" i="1"/>
  <c r="G1548" i="1"/>
  <c r="H1550" i="1"/>
  <c r="G1550" i="1"/>
  <c r="H1552" i="1"/>
  <c r="G1552" i="1"/>
  <c r="H1554" i="1"/>
  <c r="G1554" i="1"/>
  <c r="H1558" i="1"/>
  <c r="G1558" i="1"/>
  <c r="H1560" i="1"/>
  <c r="G1560" i="1"/>
  <c r="H1562" i="1"/>
  <c r="G1562" i="1"/>
  <c r="H1565" i="1"/>
  <c r="G1565" i="1"/>
  <c r="H1567" i="1"/>
  <c r="G1567" i="1"/>
  <c r="H1569" i="1"/>
  <c r="G1569" i="1"/>
  <c r="H1571" i="1"/>
  <c r="G1571" i="1"/>
  <c r="H1573" i="1"/>
  <c r="G1573" i="1"/>
  <c r="H1575" i="1"/>
  <c r="G1575" i="1"/>
  <c r="H1577" i="1"/>
  <c r="G1577" i="1"/>
  <c r="I1579" i="1"/>
  <c r="I1581" i="1"/>
  <c r="H1682" i="1"/>
  <c r="G1682" i="1"/>
  <c r="F203" i="4"/>
  <c r="D202" i="4"/>
  <c r="F523" i="4"/>
  <c r="D522" i="4"/>
  <c r="E176" i="5"/>
  <c r="D1180" i="1" s="1"/>
  <c r="I23" i="3"/>
  <c r="D5" i="7"/>
  <c r="C1539" i="1"/>
  <c r="J1547" i="1"/>
  <c r="H1547" i="1"/>
  <c r="F361" i="4"/>
  <c r="F379" i="4"/>
  <c r="D373" i="4"/>
  <c r="F407" i="4"/>
  <c r="D406" i="4"/>
  <c r="E491" i="4"/>
  <c r="D485" i="1" s="1"/>
  <c r="F542" i="4"/>
  <c r="D536" i="4"/>
  <c r="D629" i="4"/>
  <c r="F636" i="4"/>
  <c r="F71" i="5"/>
  <c r="D70" i="5"/>
  <c r="F256" i="5"/>
  <c r="D255" i="5"/>
  <c r="D251" i="5" s="1"/>
  <c r="F6" i="6"/>
  <c r="D5" i="6"/>
  <c r="G1673" i="1"/>
  <c r="G1677" i="1"/>
  <c r="G1681" i="1"/>
  <c r="G1685" i="1"/>
  <c r="D7" i="4"/>
  <c r="D49" i="4"/>
  <c r="D125" i="4"/>
  <c r="D153" i="4"/>
  <c r="D273" i="4"/>
  <c r="F432" i="4"/>
  <c r="D431" i="4"/>
  <c r="D466" i="4"/>
  <c r="F473" i="4"/>
  <c r="F492" i="4"/>
  <c r="D491" i="4"/>
  <c r="F598" i="4"/>
  <c r="D597" i="4"/>
  <c r="F220" i="5"/>
  <c r="D219" i="5"/>
  <c r="E5" i="6"/>
  <c r="D106" i="4"/>
  <c r="D164" i="4"/>
  <c r="E360" i="4"/>
  <c r="F480" i="4"/>
  <c r="D479" i="4"/>
  <c r="D571" i="4"/>
  <c r="F578" i="4"/>
  <c r="D584" i="4"/>
  <c r="D648" i="4"/>
  <c r="F90" i="6"/>
  <c r="D89" i="6"/>
  <c r="B26" i="9"/>
  <c r="B34" i="9"/>
  <c r="B42" i="9"/>
  <c r="F589" i="4"/>
  <c r="F181" i="5"/>
  <c r="F197" i="5"/>
  <c r="F203" i="5"/>
  <c r="E158" i="9"/>
  <c r="B158" i="9" s="1"/>
  <c r="H316" i="9"/>
  <c r="H315" i="9"/>
  <c r="E315" i="9" s="1"/>
  <c r="B315" i="9" s="1"/>
  <c r="B160" i="9"/>
  <c r="B164" i="9"/>
  <c r="B168" i="9"/>
  <c r="E337" i="9"/>
  <c r="B337" i="9" s="1"/>
  <c r="E338" i="9"/>
  <c r="B338" i="9" s="1"/>
  <c r="G310" i="9"/>
  <c r="H309"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H310" i="9"/>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M228" i="9"/>
  <c r="H179" i="9"/>
  <c r="G178" i="9"/>
  <c r="E178" i="9" s="1"/>
  <c r="B178" i="9" s="1"/>
  <c r="G174" i="9"/>
  <c r="E174" i="9" s="1"/>
  <c r="B174" i="9" s="1"/>
  <c r="G179" i="9"/>
  <c r="G175" i="9"/>
  <c r="E175" i="9" s="1"/>
  <c r="B175" i="9" s="1"/>
  <c r="G180" i="9"/>
  <c r="G176" i="9"/>
  <c r="E176" i="9" s="1"/>
  <c r="B176" i="9" s="1"/>
  <c r="I10" i="9"/>
  <c r="E74" i="9"/>
  <c r="B74" i="9" s="1"/>
  <c r="E78" i="9"/>
  <c r="B78" i="9" s="1"/>
  <c r="E82" i="9"/>
  <c r="B82" i="9" s="1"/>
  <c r="E86" i="9"/>
  <c r="B86" i="9" s="1"/>
  <c r="E90" i="9"/>
  <c r="B90" i="9" s="1"/>
  <c r="E94" i="9"/>
  <c r="B94" i="9" s="1"/>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E146" i="9"/>
  <c r="B146" i="9" s="1"/>
  <c r="E150" i="9"/>
  <c r="B150" i="9" s="1"/>
  <c r="E154" i="9"/>
  <c r="B154" i="9" s="1"/>
  <c r="G177" i="9"/>
  <c r="E177" i="9" s="1"/>
  <c r="B177" i="9" s="1"/>
  <c r="G316" i="9"/>
  <c r="E316" i="9" s="1"/>
  <c r="B316" i="9" s="1"/>
  <c r="F230" i="9"/>
  <c r="B230" i="9" s="1"/>
  <c r="B235" i="9"/>
  <c r="F246" i="9"/>
  <c r="B246" i="9" s="1"/>
  <c r="B251" i="9"/>
  <c r="F262" i="9"/>
  <c r="B262" i="9" s="1"/>
  <c r="B267" i="9"/>
  <c r="F278" i="9"/>
  <c r="B278" i="9" s="1"/>
  <c r="B283" i="9"/>
  <c r="B233" i="9"/>
  <c r="B249" i="9"/>
  <c r="B265" i="9"/>
  <c r="B280" i="9"/>
  <c r="B281" i="9"/>
  <c r="F298" i="9"/>
  <c r="B231" i="9"/>
  <c r="B239" i="9"/>
  <c r="B247" i="9"/>
  <c r="B255" i="9"/>
  <c r="B263" i="9"/>
  <c r="B271" i="9"/>
  <c r="B279" i="9"/>
  <c r="B287" i="9"/>
  <c r="B312" i="9"/>
  <c r="B321" i="9"/>
  <c r="B325" i="9"/>
  <c r="B333" i="9"/>
  <c r="F229" i="9"/>
  <c r="B229" i="9" s="1"/>
  <c r="F237" i="9"/>
  <c r="B237" i="9" s="1"/>
  <c r="F245" i="9"/>
  <c r="B245" i="9" s="1"/>
  <c r="F253" i="9"/>
  <c r="B253" i="9" s="1"/>
  <c r="F261" i="9"/>
  <c r="B261" i="9" s="1"/>
  <c r="F269" i="9"/>
  <c r="B269" i="9" s="1"/>
  <c r="F277" i="9"/>
  <c r="B277" i="9" s="1"/>
  <c r="F285" i="9"/>
  <c r="B285" i="9" s="1"/>
  <c r="B291" i="9"/>
  <c r="B313" i="9"/>
  <c r="B328" i="9"/>
  <c r="B332" i="9"/>
  <c r="E335" i="9"/>
  <c r="B335" i="9" s="1"/>
  <c r="F647" i="4" l="1"/>
  <c r="H641" i="1"/>
  <c r="G174" i="1"/>
  <c r="H174" i="1"/>
  <c r="E6" i="4"/>
  <c r="H1628" i="1"/>
  <c r="D45" i="8"/>
  <c r="I39" i="3" s="1"/>
  <c r="C1583" i="1"/>
  <c r="D44" i="8"/>
  <c r="F251" i="5"/>
  <c r="H24" i="3"/>
  <c r="C1255" i="1"/>
  <c r="G24" i="9"/>
  <c r="D152" i="4"/>
  <c r="H24" i="9"/>
  <c r="F153" i="4"/>
  <c r="C149" i="1"/>
  <c r="F406" i="4"/>
  <c r="C401" i="1"/>
  <c r="F202" i="4"/>
  <c r="C198" i="1"/>
  <c r="G60" i="1"/>
  <c r="H60" i="1"/>
  <c r="G1018" i="1"/>
  <c r="H1018" i="1"/>
  <c r="G434" i="1"/>
  <c r="H434" i="1"/>
  <c r="E180" i="9"/>
  <c r="B180" i="9" s="1"/>
  <c r="E310" i="9"/>
  <c r="B310" i="9" s="1"/>
  <c r="F89" i="6"/>
  <c r="C1485" i="1"/>
  <c r="D355" i="1"/>
  <c r="G339" i="9"/>
  <c r="E339" i="9" s="1"/>
  <c r="B339" i="9" s="1"/>
  <c r="F219" i="5"/>
  <c r="C1223" i="1"/>
  <c r="F491" i="4"/>
  <c r="C485" i="1"/>
  <c r="D430" i="4"/>
  <c r="F431" i="4"/>
  <c r="C425" i="1"/>
  <c r="F125" i="4"/>
  <c r="C121" i="1"/>
  <c r="G347" i="9"/>
  <c r="E347" i="9" s="1"/>
  <c r="D141" i="6"/>
  <c r="F5" i="6"/>
  <c r="H26" i="3"/>
  <c r="C1401" i="1"/>
  <c r="F70" i="5"/>
  <c r="D69" i="5"/>
  <c r="C1075" i="1"/>
  <c r="D535" i="4"/>
  <c r="F536" i="4"/>
  <c r="C530" i="1"/>
  <c r="I1575" i="1"/>
  <c r="I1567" i="1"/>
  <c r="I1562" i="1"/>
  <c r="I1558" i="1"/>
  <c r="I1552" i="1"/>
  <c r="I1548" i="1"/>
  <c r="E308" i="4"/>
  <c r="E418" i="4" s="1"/>
  <c r="D413" i="1" s="1"/>
  <c r="G40" i="1"/>
  <c r="H40" i="1"/>
  <c r="E430" i="4"/>
  <c r="F309" i="4"/>
  <c r="D308" i="4"/>
  <c r="C304" i="1"/>
  <c r="I1580" i="1"/>
  <c r="G1431" i="1"/>
  <c r="H1431" i="1"/>
  <c r="G544" i="1"/>
  <c r="H544" i="1"/>
  <c r="G431" i="1"/>
  <c r="H431" i="1"/>
  <c r="G25" i="1"/>
  <c r="H25" i="1"/>
  <c r="F230" i="4"/>
  <c r="C226" i="1"/>
  <c r="F584" i="4"/>
  <c r="C578" i="1"/>
  <c r="E141" i="6"/>
  <c r="I26" i="3"/>
  <c r="D1401" i="1"/>
  <c r="F466" i="4"/>
  <c r="C460" i="1"/>
  <c r="F629" i="4"/>
  <c r="C623" i="1"/>
  <c r="D360" i="4"/>
  <c r="F12" i="5"/>
  <c r="D7" i="5"/>
  <c r="C1017" i="1"/>
  <c r="F228" i="9"/>
  <c r="B228" i="9" s="1"/>
  <c r="F571" i="4"/>
  <c r="C565" i="1"/>
  <c r="F164" i="4"/>
  <c r="C160" i="1"/>
  <c r="F49" i="4"/>
  <c r="C45" i="1"/>
  <c r="F373" i="4"/>
  <c r="C368" i="1"/>
  <c r="G1539" i="1"/>
  <c r="H1539" i="1"/>
  <c r="F522" i="4"/>
  <c r="C516" i="1"/>
  <c r="D177" i="5"/>
  <c r="F262" i="4"/>
  <c r="C258" i="1"/>
  <c r="G1013" i="1"/>
  <c r="H1013" i="1"/>
  <c r="F321" i="4"/>
  <c r="C316" i="1"/>
  <c r="D226" i="1"/>
  <c r="E152" i="4"/>
  <c r="G1152" i="1"/>
  <c r="H1152" i="1"/>
  <c r="G491" i="1"/>
  <c r="H491" i="1"/>
  <c r="G233" i="1"/>
  <c r="H233" i="1"/>
  <c r="F134" i="4"/>
  <c r="C130" i="1"/>
  <c r="D529" i="1"/>
  <c r="G87" i="1"/>
  <c r="H87" i="1"/>
  <c r="E179" i="9"/>
  <c r="B179" i="9" s="1"/>
  <c r="B207" i="9"/>
  <c r="E309" i="9"/>
  <c r="B309" i="9" s="1"/>
  <c r="F648" i="4"/>
  <c r="C642" i="1"/>
  <c r="F479" i="4"/>
  <c r="C473" i="1"/>
  <c r="F106" i="4"/>
  <c r="C102" i="1"/>
  <c r="F597" i="4"/>
  <c r="C591" i="1"/>
  <c r="F273" i="4"/>
  <c r="C269" i="1"/>
  <c r="D6" i="4"/>
  <c r="F7" i="4"/>
  <c r="C3" i="1"/>
  <c r="F255" i="5"/>
  <c r="C1259" i="1"/>
  <c r="G345" i="9"/>
  <c r="E345" i="9" s="1"/>
  <c r="C1538" i="1"/>
  <c r="H32" i="3"/>
  <c r="I1573" i="1"/>
  <c r="I1569" i="1"/>
  <c r="I1565" i="1"/>
  <c r="I1560" i="1"/>
  <c r="I1554" i="1"/>
  <c r="I1550" i="1"/>
  <c r="G1081" i="1"/>
  <c r="H1081" i="1"/>
  <c r="I1578" i="1"/>
  <c r="G1046" i="1"/>
  <c r="H1046" i="1"/>
  <c r="G451" i="1"/>
  <c r="H451" i="1"/>
  <c r="G185" i="1"/>
  <c r="H185" i="1"/>
  <c r="H299" i="9"/>
  <c r="D1011" i="1"/>
  <c r="F82" i="4"/>
  <c r="C78" i="1"/>
  <c r="I16" i="3" l="1"/>
  <c r="D2" i="1"/>
  <c r="C1622" i="1"/>
  <c r="H1622" i="1" s="1"/>
  <c r="G1622" i="1"/>
  <c r="C1621" i="1"/>
  <c r="G343" i="9"/>
  <c r="E343" i="9" s="1"/>
  <c r="B343" i="9" s="1"/>
  <c r="H19" i="9"/>
  <c r="E19" i="9" s="1"/>
  <c r="B19" i="9" s="1"/>
  <c r="G342" i="9"/>
  <c r="E342" i="9" s="1"/>
  <c r="I38" i="3"/>
  <c r="K1480" i="9"/>
  <c r="H1583" i="1"/>
  <c r="G1583" i="1"/>
  <c r="D422" i="4"/>
  <c r="F6" i="4"/>
  <c r="H16" i="3"/>
  <c r="C2" i="1"/>
  <c r="E346" i="9"/>
  <c r="B347" i="9"/>
  <c r="G269" i="1"/>
  <c r="H269" i="1"/>
  <c r="G102" i="1"/>
  <c r="H102" i="1"/>
  <c r="G642" i="1"/>
  <c r="H642" i="1"/>
  <c r="E299" i="4"/>
  <c r="I17" i="3"/>
  <c r="D148" i="1"/>
  <c r="F177" i="5"/>
  <c r="D176" i="5"/>
  <c r="H23" i="3"/>
  <c r="C1181" i="1"/>
  <c r="G1017" i="1"/>
  <c r="H1017" i="1"/>
  <c r="G623" i="1"/>
  <c r="H623" i="1"/>
  <c r="G304" i="1"/>
  <c r="H304" i="1"/>
  <c r="G1075" i="1"/>
  <c r="H1075" i="1"/>
  <c r="G121" i="1"/>
  <c r="H121" i="1"/>
  <c r="D639" i="4"/>
  <c r="F430" i="4"/>
  <c r="C424" i="1"/>
  <c r="H1485" i="1"/>
  <c r="G1485" i="1"/>
  <c r="G401" i="1"/>
  <c r="H401" i="1"/>
  <c r="G1255" i="1"/>
  <c r="H1255" i="1"/>
  <c r="G516" i="1"/>
  <c r="H516" i="1"/>
  <c r="G368" i="1"/>
  <c r="H368" i="1"/>
  <c r="G160" i="1"/>
  <c r="H160" i="1"/>
  <c r="E639" i="4"/>
  <c r="D633" i="1" s="1"/>
  <c r="D424" i="1"/>
  <c r="G78" i="1"/>
  <c r="H78" i="1"/>
  <c r="H1538" i="1"/>
  <c r="G1538" i="1"/>
  <c r="G3" i="1"/>
  <c r="H3" i="1"/>
  <c r="E640" i="4"/>
  <c r="D634" i="1" s="1"/>
  <c r="G45" i="1"/>
  <c r="H45" i="1"/>
  <c r="G565" i="1"/>
  <c r="H565" i="1"/>
  <c r="F7" i="5"/>
  <c r="D6" i="5"/>
  <c r="H21" i="3"/>
  <c r="C1012" i="1"/>
  <c r="G226" i="1"/>
  <c r="H226" i="1"/>
  <c r="F308" i="4"/>
  <c r="D417" i="4"/>
  <c r="C303" i="1"/>
  <c r="G530" i="1"/>
  <c r="H530" i="1"/>
  <c r="H22" i="3"/>
  <c r="C1074" i="1"/>
  <c r="F69" i="5"/>
  <c r="G485" i="1"/>
  <c r="H485" i="1"/>
  <c r="D299" i="4"/>
  <c r="D300" i="4" s="1"/>
  <c r="F152" i="4"/>
  <c r="H17" i="3"/>
  <c r="C148" i="1"/>
  <c r="G1259" i="1"/>
  <c r="H1259" i="1"/>
  <c r="D418" i="4"/>
  <c r="F360" i="4"/>
  <c r="C355" i="1"/>
  <c r="G578" i="1"/>
  <c r="H578" i="1"/>
  <c r="F535" i="4"/>
  <c r="D640" i="4"/>
  <c r="C529" i="1"/>
  <c r="G1401" i="1"/>
  <c r="H1401" i="1"/>
  <c r="G1223" i="1"/>
  <c r="H1223" i="1"/>
  <c r="B345" i="9"/>
  <c r="E344" i="9"/>
  <c r="I10" i="3" s="1"/>
  <c r="G591" i="1"/>
  <c r="H591" i="1"/>
  <c r="G473" i="1"/>
  <c r="H473" i="1"/>
  <c r="G130" i="1"/>
  <c r="H130" i="1"/>
  <c r="G316" i="1"/>
  <c r="H316" i="1"/>
  <c r="G258" i="1"/>
  <c r="H258" i="1"/>
  <c r="G460" i="1"/>
  <c r="H460" i="1"/>
  <c r="I30" i="3"/>
  <c r="D1537" i="1"/>
  <c r="E417" i="4"/>
  <c r="D412" i="1" s="1"/>
  <c r="D303" i="1"/>
  <c r="E422" i="4"/>
  <c r="F141" i="6"/>
  <c r="C1537" i="1"/>
  <c r="H9" i="3" s="1"/>
  <c r="H30" i="3"/>
  <c r="G425" i="1"/>
  <c r="H425" i="1"/>
  <c r="G198" i="1"/>
  <c r="H198" i="1"/>
  <c r="G149" i="1"/>
  <c r="H149" i="1"/>
  <c r="E24" i="9"/>
  <c r="H11" i="3" l="1"/>
  <c r="N3" i="9" s="1"/>
  <c r="B342" i="9"/>
  <c r="E341" i="9"/>
  <c r="H1621" i="1"/>
  <c r="G1621" i="1"/>
  <c r="K3" i="9"/>
  <c r="I9" i="3"/>
  <c r="F300" i="4"/>
  <c r="C296" i="1"/>
  <c r="G1012" i="1"/>
  <c r="H1012" i="1"/>
  <c r="F639" i="4"/>
  <c r="C633" i="1"/>
  <c r="F418" i="4"/>
  <c r="C413" i="1"/>
  <c r="F176" i="5"/>
  <c r="C1180" i="1"/>
  <c r="E423" i="4"/>
  <c r="E424" i="4" s="1"/>
  <c r="D419" i="1" s="1"/>
  <c r="E301" i="4"/>
  <c r="D297" i="1" s="1"/>
  <c r="D295" i="1"/>
  <c r="E300" i="4"/>
  <c r="D296" i="1" s="1"/>
  <c r="E643" i="4"/>
  <c r="D417" i="1"/>
  <c r="G529" i="1"/>
  <c r="H529" i="1"/>
  <c r="G299" i="9"/>
  <c r="E299" i="9" s="1"/>
  <c r="F6" i="5"/>
  <c r="G306" i="9"/>
  <c r="E306" i="9" s="1"/>
  <c r="B306" i="9" s="1"/>
  <c r="C1011" i="1"/>
  <c r="G424" i="1"/>
  <c r="H424" i="1"/>
  <c r="G2" i="1"/>
  <c r="H2" i="1"/>
  <c r="D643" i="4"/>
  <c r="F422" i="4"/>
  <c r="C417" i="1"/>
  <c r="B24" i="9"/>
  <c r="H1537" i="1"/>
  <c r="G1537" i="1"/>
  <c r="G148" i="1"/>
  <c r="H148" i="1"/>
  <c r="F417" i="4"/>
  <c r="C412" i="1"/>
  <c r="F640" i="4"/>
  <c r="C634" i="1"/>
  <c r="G355" i="1"/>
  <c r="H355" i="1"/>
  <c r="D423" i="4"/>
  <c r="D301" i="4"/>
  <c r="F299" i="4"/>
  <c r="C295" i="1"/>
  <c r="G1074" i="1"/>
  <c r="H1074" i="1"/>
  <c r="G303" i="1"/>
  <c r="H303" i="1"/>
  <c r="G1181" i="1"/>
  <c r="H1181" i="1"/>
  <c r="I11" i="3" l="1"/>
  <c r="G1180" i="1"/>
  <c r="H1180" i="1"/>
  <c r="F643" i="4"/>
  <c r="C637" i="1"/>
  <c r="G633" i="1"/>
  <c r="H633" i="1"/>
  <c r="D425" i="4"/>
  <c r="F423" i="4"/>
  <c r="G20" i="9"/>
  <c r="D644" i="4"/>
  <c r="C418" i="1"/>
  <c r="G295" i="1"/>
  <c r="H295" i="1"/>
  <c r="G412" i="1"/>
  <c r="H412" i="1"/>
  <c r="G417" i="1"/>
  <c r="H417" i="1"/>
  <c r="B299" i="9"/>
  <c r="G413" i="1"/>
  <c r="H413" i="1"/>
  <c r="F301" i="4"/>
  <c r="C297" i="1"/>
  <c r="G634" i="1"/>
  <c r="H634" i="1"/>
  <c r="G296" i="1"/>
  <c r="H296" i="1"/>
  <c r="D424" i="4"/>
  <c r="H8" i="3"/>
  <c r="G1011" i="1"/>
  <c r="H1011" i="1"/>
  <c r="D637" i="1"/>
  <c r="E644" i="4"/>
  <c r="E425" i="4"/>
  <c r="D420" i="1" s="1"/>
  <c r="D418" i="1"/>
  <c r="H20" i="9"/>
  <c r="M3" i="9" l="1"/>
  <c r="D646" i="4"/>
  <c r="F644" i="4"/>
  <c r="C638" i="1"/>
  <c r="D645" i="4"/>
  <c r="E646" i="4"/>
  <c r="D638" i="1"/>
  <c r="G297" i="1"/>
  <c r="H297" i="1"/>
  <c r="G418" i="1"/>
  <c r="H418" i="1"/>
  <c r="F425" i="4"/>
  <c r="C420" i="1"/>
  <c r="E645" i="4"/>
  <c r="F424" i="4"/>
  <c r="C419" i="1"/>
  <c r="E20" i="9"/>
  <c r="B20" i="9" s="1"/>
  <c r="G637" i="1"/>
  <c r="H637" i="1"/>
  <c r="E650" i="4" l="1"/>
  <c r="D640" i="1"/>
  <c r="D650" i="4"/>
  <c r="F646" i="4"/>
  <c r="C640" i="1"/>
  <c r="D649" i="4"/>
  <c r="F645" i="4"/>
  <c r="C639" i="1"/>
  <c r="E649" i="4"/>
  <c r="D639" i="1"/>
  <c r="G420" i="1"/>
  <c r="H420" i="1"/>
  <c r="G419" i="1"/>
  <c r="H419" i="1"/>
  <c r="G638" i="1"/>
  <c r="H638" i="1"/>
  <c r="G334" i="9"/>
  <c r="E334" i="9" s="1"/>
  <c r="H334" i="9"/>
  <c r="G639" i="1" l="1"/>
  <c r="H639" i="1"/>
  <c r="H7" i="3"/>
  <c r="F650" i="4"/>
  <c r="H19" i="3"/>
  <c r="C644" i="1"/>
  <c r="F649" i="4"/>
  <c r="H18" i="3"/>
  <c r="C643" i="1"/>
  <c r="G297" i="9"/>
  <c r="E297" i="9" s="1"/>
  <c r="B297" i="9" s="1"/>
  <c r="B334" i="9"/>
  <c r="E298" i="9"/>
  <c r="I8" i="3" s="1"/>
  <c r="I18" i="3"/>
  <c r="D643" i="1"/>
  <c r="G640" i="1"/>
  <c r="H640" i="1"/>
  <c r="I19" i="3"/>
  <c r="D644" i="1"/>
  <c r="J3" i="9" l="1"/>
  <c r="G644" i="1"/>
  <c r="H644" i="1"/>
  <c r="G643" i="1"/>
  <c r="H643" i="1"/>
  <c r="L293" i="9" l="1"/>
  <c r="F293" i="9" s="1"/>
  <c r="G295" i="9"/>
  <c r="H295" i="9"/>
  <c r="H18" i="9"/>
  <c r="G18" i="9"/>
  <c r="K9" i="9"/>
  <c r="J6" i="9"/>
  <c r="G22" i="9"/>
  <c r="L15" i="9"/>
  <c r="K5" i="9"/>
  <c r="G21" i="9"/>
  <c r="H17" i="9"/>
  <c r="I11" i="9"/>
  <c r="K13" i="9"/>
  <c r="J10" i="9"/>
  <c r="M16" i="9"/>
  <c r="I7" i="9"/>
  <c r="K6" i="9"/>
  <c r="J11" i="9"/>
  <c r="I17" i="9"/>
  <c r="H22" i="9"/>
  <c r="I5" i="9"/>
  <c r="K11" i="9"/>
  <c r="J17" i="9"/>
  <c r="J5" i="9"/>
  <c r="L16" i="9"/>
  <c r="I6" i="9"/>
  <c r="K12" i="9"/>
  <c r="I13" i="9"/>
  <c r="I9" i="9"/>
  <c r="J9" i="9"/>
  <c r="H15" i="9"/>
  <c r="J7" i="9"/>
  <c r="I12" i="9"/>
  <c r="K7" i="9"/>
  <c r="J12" i="9"/>
  <c r="H21" i="9"/>
  <c r="H16" i="9"/>
  <c r="I8" i="9"/>
  <c r="M15" i="9"/>
  <c r="J8" i="9"/>
  <c r="G15" i="9"/>
  <c r="K8" i="9"/>
  <c r="J13" i="9"/>
  <c r="G17" i="9"/>
  <c r="K10" i="9"/>
  <c r="G16" i="9"/>
  <c r="E16" i="9" l="1"/>
  <c r="E6" i="9"/>
  <c r="B6" i="9" s="1"/>
  <c r="E22" i="9"/>
  <c r="B22" i="9" s="1"/>
  <c r="E21" i="9"/>
  <c r="B21" i="9" s="1"/>
  <c r="E10" i="9"/>
  <c r="B10" i="9" s="1"/>
  <c r="E8" i="9"/>
  <c r="B8" i="9" s="1"/>
  <c r="E15" i="9"/>
  <c r="E12" i="9"/>
  <c r="B12" i="9" s="1"/>
  <c r="E9" i="9"/>
  <c r="B9" i="9" s="1"/>
  <c r="F16" i="9"/>
  <c r="E5" i="9"/>
  <c r="E295" i="9"/>
  <c r="E17" i="9"/>
  <c r="B17" i="9" s="1"/>
  <c r="E13" i="9"/>
  <c r="B13" i="9" s="1"/>
  <c r="E7" i="9"/>
  <c r="B7" i="9" s="1"/>
  <c r="E11" i="9"/>
  <c r="B11" i="9" s="1"/>
  <c r="F15" i="9"/>
  <c r="E18" i="9"/>
  <c r="B18" i="9" s="1"/>
  <c r="B293" i="9"/>
  <c r="F23" i="9"/>
  <c r="B16" i="9" l="1"/>
  <c r="F14" i="9"/>
  <c r="F3" i="9" s="1"/>
  <c r="E4" i="9"/>
  <c r="B5" i="9"/>
  <c r="B15" i="9"/>
  <c r="E14" i="9"/>
  <c r="I12" i="3" s="1"/>
  <c r="B295" i="9"/>
  <c r="E23" i="9"/>
  <c r="I7" i="3" s="1"/>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<sst xmlns="http://schemas.openxmlformats.org/spreadsheetml/2006/main" count="4719" uniqueCount="3650">
  <si>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</si>
  <si>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</si>
  <si>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</si>
  <si>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</si>
  <si>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</si>
  <si>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</si>
  <si>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</si>
  <si>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</si>
  <si>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</si>
  <si>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</si>
  <si>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</si>
  <si>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</si>
  <si>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</si>
  <si>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</si>
  <si>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</si>
  <si>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</si>
  <si>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</si>
  <si>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</si>
  <si>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</si>
  <si>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</si>
  <si>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</si>
  <si>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</si>
  <si>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</si>
  <si>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</si>
  <si>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</si>
  <si>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</si>
  <si>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</si>
  <si>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</si>
  <si>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</si>
  <si>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</si>
  <si>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</si>
  <si>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GIMNAZIJA KARLOVAC</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</si>
  <si>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</si>
  <si>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</si>
  <si>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</si>
  <si>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</si>
  <si>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</si>
  <si>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</si>
  <si>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</si>
  <si>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</si>
  <si>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</si>
  <si>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</si>
  <si>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</si>
  <si>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</si>
  <si>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</si>
  <si>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</si>
  <si>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</si>
  <si>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</si>
  <si>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</si>
  <si>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</si>
  <si>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</si>
  <si>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</si>
  <si>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</si>
  <si>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</si>
  <si>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</si>
  <si>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</si>
  <si>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19095 - GIMNAZIJA KARLOVAC</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</si>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</sst>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1020601.1200000001</v>
      </c>
      <c r="D2" s="6">
        <f>'PR-RAS'!E6</f>
        <v>1146451.08</v>
      </c>
      <c r="E2" s="6">
        <v>0</v>
      </c>
      <c r="F2" s="6">
        <v>0</v>
      </c>
      <c r="G2" s="7">
        <f t="shared" ref="G2:G274" si="0">(B2/1000)*(C2*1+D2*2)</f>
        <v>3313.5032800000004</v>
      </c>
      <c r="H2" s="7">
        <f t="shared" ref="H2:H274" si="1">ABS(C2-ROUND(C2,0))+ABS(D2-ROUND(D2,0))</f>
        <v>0.20000000018626451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862294.03</v>
      </c>
      <c r="D45" s="1">
        <f>'PR-RAS'!E49</f>
        <v>967441.01</v>
      </c>
      <c r="E45" s="1">
        <v>0</v>
      </c>
      <c r="F45" s="1">
        <v>0</v>
      </c>
      <c r="G45" s="2">
        <f t="shared" si="0"/>
        <v>123075.74619999998</v>
      </c>
      <c r="H45" s="2">
        <f t="shared" si="1"/>
        <v>4.0000000037252903E-2</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862294.03</v>
      </c>
      <c r="D64" s="1">
        <f>'PR-RAS'!E68</f>
        <v>967441.01</v>
      </c>
      <c r="E64" s="1">
        <v>0</v>
      </c>
      <c r="F64" s="1">
        <v>0</v>
      </c>
      <c r="G64" s="2">
        <f t="shared" si="0"/>
        <v>176222.09114999999</v>
      </c>
      <c r="H64" s="2">
        <f t="shared" si="1"/>
        <v>4.0000000037252903E-2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862294.03</v>
      </c>
      <c r="D65" s="1">
        <f>'PR-RAS'!E69</f>
        <v>967441.01</v>
      </c>
      <c r="E65" s="1">
        <v>0</v>
      </c>
      <c r="F65" s="1">
        <v>0</v>
      </c>
      <c r="G65" s="2">
        <f t="shared" si="0"/>
        <v>179019.2672</v>
      </c>
      <c r="H65" s="2">
        <f t="shared" si="1"/>
        <v>4.0000000037252903E-2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51902.14</v>
      </c>
      <c r="D102" s="1">
        <f>'PR-RAS'!E106</f>
        <v>56998.03</v>
      </c>
      <c r="E102" s="1">
        <v>0</v>
      </c>
      <c r="F102" s="1">
        <v>0</v>
      </c>
      <c r="G102" s="2">
        <f t="shared" si="0"/>
        <v>16755.718200000003</v>
      </c>
      <c r="H102" s="2">
        <f t="shared" si="1"/>
        <v>0.16999999999825377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51902.14</v>
      </c>
      <c r="D108" s="1">
        <f>'PR-RAS'!E112</f>
        <v>56998.03</v>
      </c>
      <c r="E108" s="1">
        <v>0</v>
      </c>
      <c r="F108" s="1">
        <v>0</v>
      </c>
      <c r="G108" s="2">
        <f t="shared" si="0"/>
        <v>17751.107400000001</v>
      </c>
      <c r="H108" s="2">
        <f t="shared" si="1"/>
        <v>0.16999999999825377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51902.14</v>
      </c>
      <c r="D113" s="1">
        <f>'PR-RAS'!E117</f>
        <v>56998.03</v>
      </c>
      <c r="E113" s="1">
        <v>0</v>
      </c>
      <c r="F113" s="1">
        <v>0</v>
      </c>
      <c r="G113" s="2">
        <f t="shared" si="0"/>
        <v>18580.598400000003</v>
      </c>
      <c r="H113" s="2">
        <f t="shared" si="1"/>
        <v>0.16999999999825377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8492.880000000001</v>
      </c>
      <c r="D121" s="1">
        <f>'PR-RAS'!E125</f>
        <v>10700.119999999999</v>
      </c>
      <c r="E121" s="1">
        <v>0</v>
      </c>
      <c r="F121" s="1">
        <v>0</v>
      </c>
      <c r="G121" s="2">
        <f t="shared" si="0"/>
        <v>3587.1743999999999</v>
      </c>
      <c r="H121" s="2">
        <f t="shared" si="1"/>
        <v>0.23999999999796273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6082.88</v>
      </c>
      <c r="D122" s="1">
        <f>'PR-RAS'!E126</f>
        <v>10700.119999999999</v>
      </c>
      <c r="E122" s="1">
        <v>0</v>
      </c>
      <c r="F122" s="1">
        <v>0</v>
      </c>
      <c r="G122" s="2">
        <f t="shared" si="0"/>
        <v>3325.4575199999999</v>
      </c>
      <c r="H122" s="2">
        <f t="shared" si="1"/>
        <v>0.23999999999887223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1230</v>
      </c>
      <c r="D123" s="1">
        <f>'PR-RAS'!E127</f>
        <v>5790.05</v>
      </c>
      <c r="E123" s="1">
        <v>0</v>
      </c>
      <c r="F123" s="1">
        <v>0</v>
      </c>
      <c r="G123" s="2">
        <f t="shared" si="0"/>
        <v>1562.8322000000001</v>
      </c>
      <c r="H123" s="2">
        <f t="shared" si="1"/>
        <v>5.0000000000181899E-2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4852.88</v>
      </c>
      <c r="D124" s="1">
        <f>'PR-RAS'!E128</f>
        <v>4910.07</v>
      </c>
      <c r="E124" s="1">
        <v>0</v>
      </c>
      <c r="F124" s="1">
        <v>0</v>
      </c>
      <c r="G124" s="2">
        <f t="shared" si="0"/>
        <v>1804.7814599999999</v>
      </c>
      <c r="H124" s="2">
        <f t="shared" si="1"/>
        <v>0.18999999999959982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2410</v>
      </c>
      <c r="D125" s="1">
        <f>'PR-RAS'!E129</f>
        <v>0</v>
      </c>
      <c r="E125" s="1">
        <v>0</v>
      </c>
      <c r="F125" s="1">
        <v>0</v>
      </c>
      <c r="G125" s="2">
        <f t="shared" si="0"/>
        <v>298.83999999999997</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2410</v>
      </c>
      <c r="D126" s="1">
        <f>'PR-RAS'!E130</f>
        <v>0</v>
      </c>
      <c r="E126" s="1">
        <v>0</v>
      </c>
      <c r="F126" s="1">
        <v>0</v>
      </c>
      <c r="G126" s="2">
        <f t="shared" si="0"/>
        <v>301.25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97912.07</v>
      </c>
      <c r="D130" s="1">
        <f>'PR-RAS'!E134</f>
        <v>111311.92</v>
      </c>
      <c r="E130" s="1">
        <v>0</v>
      </c>
      <c r="F130" s="1">
        <v>0</v>
      </c>
      <c r="G130" s="2">
        <f t="shared" si="0"/>
        <v>41349.132390000006</v>
      </c>
      <c r="H130" s="2">
        <f t="shared" si="1"/>
        <v>0.15000000000873115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97912.07</v>
      </c>
      <c r="D131" s="1">
        <f>'PR-RAS'!E135</f>
        <v>111311.92</v>
      </c>
      <c r="E131" s="1">
        <v>0</v>
      </c>
      <c r="F131" s="1">
        <v>0</v>
      </c>
      <c r="G131" s="2">
        <f t="shared" si="0"/>
        <v>41669.668300000005</v>
      </c>
      <c r="H131" s="2">
        <f t="shared" si="1"/>
        <v>0.15000000000873115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97912.07</v>
      </c>
      <c r="D132" s="1">
        <f>'PR-RAS'!E136</f>
        <v>111198.54</v>
      </c>
      <c r="E132" s="1">
        <v>0</v>
      </c>
      <c r="F132" s="1">
        <v>0</v>
      </c>
      <c r="G132" s="2">
        <f t="shared" si="0"/>
        <v>41960.498650000001</v>
      </c>
      <c r="H132" s="2">
        <f t="shared" si="1"/>
        <v>0.53000000001338776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113.38</v>
      </c>
      <c r="E133" s="1">
        <v>0</v>
      </c>
      <c r="F133" s="1">
        <v>0</v>
      </c>
      <c r="G133" s="2">
        <f t="shared" si="0"/>
        <v>29.932320000000001</v>
      </c>
      <c r="H133" s="2">
        <f t="shared" si="1"/>
        <v>0.37999999999999545</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1035903.85</v>
      </c>
      <c r="D148" s="1">
        <f>'PR-RAS'!E152</f>
        <v>1299732.2</v>
      </c>
      <c r="E148" s="1">
        <v>0</v>
      </c>
      <c r="F148" s="1">
        <v>0</v>
      </c>
      <c r="G148" s="2">
        <f t="shared" si="0"/>
        <v>534399.13274999999</v>
      </c>
      <c r="H148" s="2">
        <f t="shared" si="1"/>
        <v>0.34999999997671694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898381.49</v>
      </c>
      <c r="D149" s="1">
        <f>'PR-RAS'!E153</f>
        <v>1152982.29</v>
      </c>
      <c r="E149" s="1">
        <v>0</v>
      </c>
      <c r="F149" s="1">
        <v>0</v>
      </c>
      <c r="G149" s="2">
        <f t="shared" si="0"/>
        <v>474243.21836</v>
      </c>
      <c r="H149" s="2">
        <f t="shared" si="1"/>
        <v>0.78000000002793968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748356.77</v>
      </c>
      <c r="D150" s="1">
        <f>'PR-RAS'!E154</f>
        <v>974074.92</v>
      </c>
      <c r="E150" s="1">
        <v>0</v>
      </c>
      <c r="F150" s="1">
        <v>0</v>
      </c>
      <c r="G150" s="2">
        <f t="shared" si="0"/>
        <v>401779.48489000002</v>
      </c>
      <c r="H150" s="2">
        <f t="shared" si="1"/>
        <v>0.30999999993946403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748356.77</v>
      </c>
      <c r="D151" s="1">
        <f>'PR-RAS'!E155</f>
        <v>974074.92</v>
      </c>
      <c r="E151" s="1">
        <v>0</v>
      </c>
      <c r="F151" s="1">
        <v>0</v>
      </c>
      <c r="G151" s="2">
        <f t="shared" si="0"/>
        <v>404475.99150000006</v>
      </c>
      <c r="H151" s="2">
        <f t="shared" si="1"/>
        <v>0.30999999993946403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31211.91</v>
      </c>
      <c r="D155" s="1">
        <f>'PR-RAS'!E159</f>
        <v>24777.119999999999</v>
      </c>
      <c r="E155" s="1">
        <v>0</v>
      </c>
      <c r="F155" s="1">
        <v>0</v>
      </c>
      <c r="G155" s="2">
        <f t="shared" si="0"/>
        <v>12437.987099999998</v>
      </c>
      <c r="H155" s="2">
        <f t="shared" si="1"/>
        <v>0.20999999999912689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118812.81</v>
      </c>
      <c r="D156" s="1">
        <f>'PR-RAS'!E160</f>
        <v>154130.25</v>
      </c>
      <c r="E156" s="1">
        <v>0</v>
      </c>
      <c r="F156" s="1">
        <v>0</v>
      </c>
      <c r="G156" s="2">
        <f t="shared" si="0"/>
        <v>66196.36305</v>
      </c>
      <c r="H156" s="2">
        <f t="shared" si="1"/>
        <v>0.44000000000232831</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2057.63</v>
      </c>
      <c r="D157" s="1">
        <f>'PR-RAS'!E161</f>
        <v>2189.0100000000002</v>
      </c>
      <c r="E157" s="1">
        <v>0</v>
      </c>
      <c r="F157" s="1">
        <v>0</v>
      </c>
      <c r="G157" s="2">
        <f t="shared" si="0"/>
        <v>1003.9614000000001</v>
      </c>
      <c r="H157" s="2">
        <f t="shared" si="1"/>
        <v>0.38000000000010914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116755.18</v>
      </c>
      <c r="D158" s="1">
        <f>'PR-RAS'!E162</f>
        <v>151941.24</v>
      </c>
      <c r="E158" s="1">
        <v>0</v>
      </c>
      <c r="F158" s="1">
        <v>0</v>
      </c>
      <c r="G158" s="2">
        <f t="shared" si="0"/>
        <v>66040.11262</v>
      </c>
      <c r="H158" s="2">
        <f t="shared" si="1"/>
        <v>0.41999999998370185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135411.1</v>
      </c>
      <c r="D160" s="1">
        <f>'PR-RAS'!E164</f>
        <v>144717.88</v>
      </c>
      <c r="E160" s="1">
        <v>0</v>
      </c>
      <c r="F160" s="1">
        <v>0</v>
      </c>
      <c r="G160" s="2">
        <f t="shared" si="0"/>
        <v>67550.650739999997</v>
      </c>
      <c r="H160" s="2">
        <f t="shared" si="1"/>
        <v>0.22000000000116415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22992.54</v>
      </c>
      <c r="D161" s="1">
        <f>'PR-RAS'!E165</f>
        <v>28754.239999999998</v>
      </c>
      <c r="E161" s="1">
        <v>0</v>
      </c>
      <c r="F161" s="1">
        <v>0</v>
      </c>
      <c r="G161" s="2">
        <f t="shared" si="0"/>
        <v>12880.163199999999</v>
      </c>
      <c r="H161" s="2">
        <f t="shared" si="1"/>
        <v>0.69999999999708962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8945.74</v>
      </c>
      <c r="D162" s="1">
        <f>'PR-RAS'!E166</f>
        <v>11075.17</v>
      </c>
      <c r="E162" s="1">
        <v>0</v>
      </c>
      <c r="F162" s="1">
        <v>0</v>
      </c>
      <c r="G162" s="2">
        <f t="shared" si="0"/>
        <v>5006.4688800000004</v>
      </c>
      <c r="H162" s="2">
        <f t="shared" si="1"/>
        <v>0.43000000000029104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13581.8</v>
      </c>
      <c r="D163" s="1">
        <f>'PR-RAS'!E167</f>
        <v>16998.32</v>
      </c>
      <c r="E163" s="1">
        <v>0</v>
      </c>
      <c r="F163" s="1">
        <v>0</v>
      </c>
      <c r="G163" s="2">
        <f t="shared" si="0"/>
        <v>7707.7072800000005</v>
      </c>
      <c r="H163" s="2">
        <f t="shared" si="1"/>
        <v>0.52000000000043656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465</v>
      </c>
      <c r="D164" s="1">
        <f>'PR-RAS'!E168</f>
        <v>680.75</v>
      </c>
      <c r="E164" s="1">
        <v>0</v>
      </c>
      <c r="F164" s="1">
        <v>0</v>
      </c>
      <c r="G164" s="2">
        <f t="shared" si="0"/>
        <v>297.71950000000004</v>
      </c>
      <c r="H164" s="2">
        <f t="shared" si="1"/>
        <v>0.25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31778.98</v>
      </c>
      <c r="D166" s="1">
        <f>'PR-RAS'!E170</f>
        <v>32965.5</v>
      </c>
      <c r="E166" s="1">
        <v>0</v>
      </c>
      <c r="F166" s="1">
        <v>0</v>
      </c>
      <c r="G166" s="2">
        <f t="shared" si="0"/>
        <v>16122.146699999999</v>
      </c>
      <c r="H166" s="2">
        <f t="shared" si="1"/>
        <v>0.52000000000043656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6903.62</v>
      </c>
      <c r="D167" s="1">
        <f>'PR-RAS'!E171</f>
        <v>8980.26</v>
      </c>
      <c r="E167" s="1">
        <v>0</v>
      </c>
      <c r="F167" s="1">
        <v>0</v>
      </c>
      <c r="G167" s="2">
        <f t="shared" si="0"/>
        <v>4127.4472400000004</v>
      </c>
      <c r="H167" s="2">
        <f t="shared" si="1"/>
        <v>0.64000000000032742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5842.74</v>
      </c>
      <c r="D168" s="1">
        <f>'PR-RAS'!E172</f>
        <v>3194.44</v>
      </c>
      <c r="E168" s="1">
        <v>0</v>
      </c>
      <c r="F168" s="1">
        <v>0</v>
      </c>
      <c r="G168" s="2">
        <f t="shared" si="0"/>
        <v>2042.6805399999998</v>
      </c>
      <c r="H168" s="2">
        <f t="shared" si="1"/>
        <v>0.70000000000027285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16196.55</v>
      </c>
      <c r="D169" s="1">
        <f>'PR-RAS'!E173</f>
        <v>19725.169999999998</v>
      </c>
      <c r="E169" s="1">
        <v>0</v>
      </c>
      <c r="F169" s="1">
        <v>0</v>
      </c>
      <c r="G169" s="2">
        <f t="shared" si="0"/>
        <v>9348.6775200000011</v>
      </c>
      <c r="H169" s="2">
        <f t="shared" si="1"/>
        <v>0.61999999999898137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1893.74</v>
      </c>
      <c r="D170" s="1">
        <f>'PR-RAS'!E174</f>
        <v>1065.6300000000001</v>
      </c>
      <c r="E170" s="1">
        <v>0</v>
      </c>
      <c r="F170" s="1">
        <v>0</v>
      </c>
      <c r="G170" s="2">
        <f t="shared" si="0"/>
        <v>680.22500000000002</v>
      </c>
      <c r="H170" s="2">
        <f t="shared" si="1"/>
        <v>0.62999999999988177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492.89</v>
      </c>
      <c r="D171" s="1">
        <f>'PR-RAS'!E175</f>
        <v>0</v>
      </c>
      <c r="E171" s="1">
        <v>0</v>
      </c>
      <c r="F171" s="1">
        <v>0</v>
      </c>
      <c r="G171" s="2">
        <f t="shared" si="0"/>
        <v>83.791300000000007</v>
      </c>
      <c r="H171" s="2">
        <f t="shared" si="1"/>
        <v>0.11000000000001364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449.44</v>
      </c>
      <c r="D173" s="1">
        <f>'PR-RAS'!E177</f>
        <v>0</v>
      </c>
      <c r="E173" s="1">
        <v>0</v>
      </c>
      <c r="F173" s="1">
        <v>0</v>
      </c>
      <c r="G173" s="2">
        <f t="shared" si="0"/>
        <v>77.30368</v>
      </c>
      <c r="H173" s="2">
        <f t="shared" si="1"/>
        <v>0.43999999999999773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70799.159999999989</v>
      </c>
      <c r="D174" s="1">
        <f>'PR-RAS'!E178</f>
        <v>71571.490000000005</v>
      </c>
      <c r="E174" s="1">
        <v>0</v>
      </c>
      <c r="F174" s="1">
        <v>0</v>
      </c>
      <c r="G174" s="2">
        <f t="shared" si="0"/>
        <v>37011.99022</v>
      </c>
      <c r="H174" s="2">
        <f t="shared" si="1"/>
        <v>0.64999999999417923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8096.55</v>
      </c>
      <c r="D175" s="1">
        <f>'PR-RAS'!E179</f>
        <v>10940.15</v>
      </c>
      <c r="E175" s="1">
        <v>0</v>
      </c>
      <c r="F175" s="1">
        <v>0</v>
      </c>
      <c r="G175" s="2">
        <f t="shared" si="0"/>
        <v>5215.9718999999996</v>
      </c>
      <c r="H175" s="2">
        <f t="shared" si="1"/>
        <v>0.5999999999994543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7200.84</v>
      </c>
      <c r="D176" s="1">
        <f>'PR-RAS'!E180</f>
        <v>2615.02</v>
      </c>
      <c r="E176" s="1">
        <v>0</v>
      </c>
      <c r="F176" s="1">
        <v>0</v>
      </c>
      <c r="G176" s="2">
        <f t="shared" si="0"/>
        <v>2175.404</v>
      </c>
      <c r="H176" s="2">
        <f t="shared" si="1"/>
        <v>0.17999999999983629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247.44</v>
      </c>
      <c r="D177" s="1">
        <f>'PR-RAS'!E181</f>
        <v>0</v>
      </c>
      <c r="E177" s="1">
        <v>0</v>
      </c>
      <c r="F177" s="1">
        <v>0</v>
      </c>
      <c r="G177" s="2">
        <f t="shared" si="0"/>
        <v>43.549439999999997</v>
      </c>
      <c r="H177" s="2">
        <f t="shared" si="1"/>
        <v>0.43999999999999773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5570.11</v>
      </c>
      <c r="D178" s="1">
        <f>'PR-RAS'!E182</f>
        <v>5423.2</v>
      </c>
      <c r="E178" s="1">
        <v>0</v>
      </c>
      <c r="F178" s="1">
        <v>0</v>
      </c>
      <c r="G178" s="2">
        <f t="shared" si="0"/>
        <v>2905.7222699999998</v>
      </c>
      <c r="H178" s="2">
        <f t="shared" si="1"/>
        <v>0.30999999999949068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36233.93</v>
      </c>
      <c r="D179" s="1">
        <f>'PR-RAS'!E183</f>
        <v>37484.44</v>
      </c>
      <c r="E179" s="1">
        <v>0</v>
      </c>
      <c r="F179" s="1">
        <v>0</v>
      </c>
      <c r="G179" s="2">
        <f t="shared" si="0"/>
        <v>19794.100179999998</v>
      </c>
      <c r="H179" s="2">
        <f t="shared" si="1"/>
        <v>0.51000000000203727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2850.97</v>
      </c>
      <c r="D180" s="1">
        <f>'PR-RAS'!E184</f>
        <v>3016.86</v>
      </c>
      <c r="E180" s="1">
        <v>0</v>
      </c>
      <c r="F180" s="1">
        <v>0</v>
      </c>
      <c r="G180" s="2">
        <f t="shared" si="0"/>
        <v>1590.35951</v>
      </c>
      <c r="H180" s="2">
        <f t="shared" si="1"/>
        <v>0.17000000000007276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6422.28</v>
      </c>
      <c r="D181" s="1">
        <f>'PR-RAS'!E185</f>
        <v>5838.23</v>
      </c>
      <c r="E181" s="1">
        <v>0</v>
      </c>
      <c r="F181" s="1">
        <v>0</v>
      </c>
      <c r="G181" s="2">
        <f t="shared" si="0"/>
        <v>3257.7731999999996</v>
      </c>
      <c r="H181" s="2">
        <f t="shared" si="1"/>
        <v>0.50999999999930878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1713.93</v>
      </c>
      <c r="D182" s="1">
        <f>'PR-RAS'!E186</f>
        <v>1495.38</v>
      </c>
      <c r="E182" s="1">
        <v>0</v>
      </c>
      <c r="F182" s="1">
        <v>0</v>
      </c>
      <c r="G182" s="2">
        <f t="shared" si="0"/>
        <v>851.54889000000003</v>
      </c>
      <c r="H182" s="2">
        <f t="shared" si="1"/>
        <v>0.45000000000004547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2463.11</v>
      </c>
      <c r="D183" s="1">
        <f>'PR-RAS'!E187</f>
        <v>4758.21</v>
      </c>
      <c r="E183" s="1">
        <v>0</v>
      </c>
      <c r="F183" s="1">
        <v>0</v>
      </c>
      <c r="G183" s="2">
        <f t="shared" si="0"/>
        <v>2180.2744600000001</v>
      </c>
      <c r="H183" s="2">
        <f t="shared" si="1"/>
        <v>0.32000000000016371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1581.38</v>
      </c>
      <c r="D184" s="1">
        <f>'PR-RAS'!E188</f>
        <v>3887.16</v>
      </c>
      <c r="E184" s="1">
        <v>0</v>
      </c>
      <c r="F184" s="1">
        <v>0</v>
      </c>
      <c r="G184" s="2">
        <f t="shared" si="0"/>
        <v>1712.0931</v>
      </c>
      <c r="H184" s="2">
        <f t="shared" si="1"/>
        <v>0.53999999999996362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8259.0400000000009</v>
      </c>
      <c r="D190" s="1">
        <f>'PR-RAS'!E194</f>
        <v>7539.49</v>
      </c>
      <c r="E190" s="1">
        <v>0</v>
      </c>
      <c r="F190" s="1">
        <v>0</v>
      </c>
      <c r="G190" s="2">
        <f t="shared" si="0"/>
        <v>4410.8857800000005</v>
      </c>
      <c r="H190" s="2">
        <f t="shared" si="1"/>
        <v>0.53000000000065484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4895.0200000000004</v>
      </c>
      <c r="D193" s="1">
        <f>'PR-RAS'!E197</f>
        <v>4029.27</v>
      </c>
      <c r="E193" s="1">
        <v>0</v>
      </c>
      <c r="F193" s="1">
        <v>0</v>
      </c>
      <c r="G193" s="2">
        <f t="shared" si="0"/>
        <v>2487.0835200000001</v>
      </c>
      <c r="H193" s="2">
        <f t="shared" si="1"/>
        <v>0.29000000000041837</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387</v>
      </c>
      <c r="D194" s="1">
        <f>'PR-RAS'!E198</f>
        <v>295</v>
      </c>
      <c r="E194" s="1">
        <v>0</v>
      </c>
      <c r="F194" s="1">
        <v>0</v>
      </c>
      <c r="G194" s="2">
        <f t="shared" si="0"/>
        <v>188.56100000000001</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2024.84</v>
      </c>
      <c r="D195" s="1">
        <f>'PR-RAS'!E199</f>
        <v>2971.32</v>
      </c>
      <c r="E195" s="1">
        <v>0</v>
      </c>
      <c r="F195" s="1">
        <v>0</v>
      </c>
      <c r="G195" s="2">
        <f t="shared" si="0"/>
        <v>1545.6911200000002</v>
      </c>
      <c r="H195" s="2">
        <f t="shared" si="1"/>
        <v>0.48000000000024556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952.18</v>
      </c>
      <c r="D197" s="1">
        <f>'PR-RAS'!E201</f>
        <v>243.9</v>
      </c>
      <c r="E197" s="1">
        <v>0</v>
      </c>
      <c r="F197" s="1">
        <v>0</v>
      </c>
      <c r="G197" s="2">
        <f t="shared" si="0"/>
        <v>282.23608000000002</v>
      </c>
      <c r="H197" s="2">
        <f t="shared" si="1"/>
        <v>0.27999999999994429</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490.27</v>
      </c>
      <c r="D198" s="1">
        <f>'PR-RAS'!E202</f>
        <v>412.03</v>
      </c>
      <c r="E198" s="1">
        <v>0</v>
      </c>
      <c r="F198" s="1">
        <v>0</v>
      </c>
      <c r="G198" s="2">
        <f t="shared" si="0"/>
        <v>258.92300999999998</v>
      </c>
      <c r="H198" s="2">
        <f t="shared" si="1"/>
        <v>0.29999999999995453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490.27</v>
      </c>
      <c r="D212" s="1">
        <f>'PR-RAS'!E216</f>
        <v>412.03</v>
      </c>
      <c r="E212" s="1">
        <v>0</v>
      </c>
      <c r="F212" s="1">
        <v>0</v>
      </c>
      <c r="G212" s="2">
        <f t="shared" si="0"/>
        <v>277.32362999999998</v>
      </c>
      <c r="H212" s="2">
        <f t="shared" si="1"/>
        <v>0.29999999999995453</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411.27</v>
      </c>
      <c r="D213" s="1">
        <f>'PR-RAS'!E217</f>
        <v>412.03</v>
      </c>
      <c r="E213" s="1">
        <v>0</v>
      </c>
      <c r="F213" s="1">
        <v>0</v>
      </c>
      <c r="G213" s="2">
        <f t="shared" si="0"/>
        <v>261.88995999999997</v>
      </c>
      <c r="H213" s="2">
        <f t="shared" si="1"/>
        <v>0.29999999999995453</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79</v>
      </c>
      <c r="D216" s="1">
        <f>'PR-RAS'!E220</f>
        <v>0</v>
      </c>
      <c r="E216" s="1">
        <v>0</v>
      </c>
      <c r="F216" s="1">
        <v>0</v>
      </c>
      <c r="G216" s="2">
        <f t="shared" si="0"/>
        <v>16.984999999999999</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1620.99</v>
      </c>
      <c r="D269" s="1">
        <f>'PR-RAS'!E273</f>
        <v>1620</v>
      </c>
      <c r="E269" s="1">
        <v>0</v>
      </c>
      <c r="F269" s="1">
        <v>0</v>
      </c>
      <c r="G269" s="2">
        <f t="shared" si="0"/>
        <v>1302.74532</v>
      </c>
      <c r="H269" s="2">
        <f t="shared" si="1"/>
        <v>9.9999999999909051E-3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1620.99</v>
      </c>
      <c r="D270" s="1">
        <f>'PR-RAS'!E274</f>
        <v>1620</v>
      </c>
      <c r="E270" s="1">
        <v>0</v>
      </c>
      <c r="F270" s="1">
        <v>0</v>
      </c>
      <c r="G270" s="2">
        <f t="shared" si="0"/>
        <v>1307.6063100000001</v>
      </c>
      <c r="H270" s="2">
        <f t="shared" si="1"/>
        <v>9.9999999999909051E-3</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1620.99</v>
      </c>
      <c r="D272" s="1">
        <f>'PR-RAS'!E276</f>
        <v>1620</v>
      </c>
      <c r="E272" s="1">
        <v>0</v>
      </c>
      <c r="F272" s="1">
        <v>0</v>
      </c>
      <c r="G272" s="2">
        <f t="shared" si="0"/>
        <v>1317.3282899999999</v>
      </c>
      <c r="H272" s="2">
        <f t="shared" si="1"/>
        <v>9.9999999999909051E-3</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1035903.85</v>
      </c>
      <c r="D295" s="1">
        <f>'PR-RAS'!E299</f>
        <v>1299732.2</v>
      </c>
      <c r="E295" s="1">
        <v>0</v>
      </c>
      <c r="F295" s="1">
        <v>0</v>
      </c>
      <c r="G295" s="2">
        <f t="shared" si="12"/>
        <v>1068798.2655</v>
      </c>
      <c r="H295" s="2">
        <f t="shared" si="13"/>
        <v>0.34999999997671694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15302.729999999865</v>
      </c>
      <c r="D297" s="1">
        <f>'PR-RAS'!E301</f>
        <v>153281.11999999988</v>
      </c>
      <c r="E297" s="1">
        <v>0</v>
      </c>
      <c r="F297" s="1">
        <v>0</v>
      </c>
      <c r="G297" s="2">
        <f t="shared" si="12"/>
        <v>95272.031119999883</v>
      </c>
      <c r="H297" s="2">
        <f t="shared" si="13"/>
        <v>0.39000000001396984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9732.92</v>
      </c>
      <c r="D298" s="1">
        <f>'PR-RAS'!E302</f>
        <v>0</v>
      </c>
      <c r="E298" s="1">
        <v>0</v>
      </c>
      <c r="F298" s="1">
        <v>0</v>
      </c>
      <c r="G298" s="2">
        <f t="shared" si="12"/>
        <v>2890.67724</v>
      </c>
      <c r="H298" s="2">
        <f t="shared" si="13"/>
        <v>7.999999999992724E-2</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4426.51</v>
      </c>
      <c r="E299" s="1">
        <v>0</v>
      </c>
      <c r="F299" s="1">
        <v>0</v>
      </c>
      <c r="G299" s="2">
        <f t="shared" si="12"/>
        <v>2638.1999599999999</v>
      </c>
      <c r="H299" s="2">
        <f t="shared" si="13"/>
        <v>0.48999999999978172</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1028.79</v>
      </c>
      <c r="D300" s="1">
        <f>'PR-RAS'!E304</f>
        <v>162047.07</v>
      </c>
      <c r="E300" s="1">
        <v>0</v>
      </c>
      <c r="F300" s="1">
        <v>0</v>
      </c>
      <c r="G300" s="2">
        <f t="shared" si="12"/>
        <v>97211.756069999989</v>
      </c>
      <c r="H300" s="2">
        <f t="shared" si="13"/>
        <v>0.2800000000070213</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213.99</v>
      </c>
      <c r="D301" s="1">
        <f>'PR-RAS'!E305</f>
        <v>2622.92</v>
      </c>
      <c r="E301" s="1">
        <v>0</v>
      </c>
      <c r="F301" s="1">
        <v>0</v>
      </c>
      <c r="G301" s="2">
        <f t="shared" si="12"/>
        <v>1637.9489999999998</v>
      </c>
      <c r="H301" s="2">
        <f t="shared" si="13"/>
        <v>8.9999999999918145E-2</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398.54</v>
      </c>
      <c r="D303" s="1">
        <f>'PR-RAS'!E308</f>
        <v>526.68999999999994</v>
      </c>
      <c r="E303" s="1">
        <v>0</v>
      </c>
      <c r="F303" s="1">
        <v>0</v>
      </c>
      <c r="G303" s="2">
        <f t="shared" si="12"/>
        <v>438.47983999999997</v>
      </c>
      <c r="H303" s="2">
        <f t="shared" si="13"/>
        <v>0.77000000000003865</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398.54</v>
      </c>
      <c r="D316" s="1">
        <f>'PR-RAS'!E321</f>
        <v>526.68999999999994</v>
      </c>
      <c r="E316" s="1">
        <v>0</v>
      </c>
      <c r="F316" s="1">
        <v>0</v>
      </c>
      <c r="G316" s="2">
        <f t="shared" si="12"/>
        <v>457.35479999999995</v>
      </c>
      <c r="H316" s="2">
        <f t="shared" si="13"/>
        <v>0.77000000000003865</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398.54</v>
      </c>
      <c r="D317" s="1">
        <f>'PR-RAS'!E322</f>
        <v>474.95</v>
      </c>
      <c r="E317" s="1">
        <v>0</v>
      </c>
      <c r="F317" s="1">
        <v>0</v>
      </c>
      <c r="G317" s="2">
        <f t="shared" si="12"/>
        <v>426.10704000000004</v>
      </c>
      <c r="H317" s="2">
        <f t="shared" si="13"/>
        <v>0.50999999999999091</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398.54</v>
      </c>
      <c r="D318" s="1">
        <f>'PR-RAS'!E323</f>
        <v>474.95</v>
      </c>
      <c r="E318" s="1">
        <v>0</v>
      </c>
      <c r="F318" s="1">
        <v>0</v>
      </c>
      <c r="G318" s="2">
        <f t="shared" si="12"/>
        <v>427.45548000000002</v>
      </c>
      <c r="H318" s="2">
        <f t="shared" si="13"/>
        <v>0.50999999999999091</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51.74</v>
      </c>
      <c r="E336" s="1">
        <v>0</v>
      </c>
      <c r="F336" s="1">
        <v>0</v>
      </c>
      <c r="G336" s="2">
        <f t="shared" si="12"/>
        <v>34.665800000000004</v>
      </c>
      <c r="H336" s="2">
        <f t="shared" si="13"/>
        <v>0.25999999999999801</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51.74</v>
      </c>
      <c r="E337" s="1">
        <v>0</v>
      </c>
      <c r="F337" s="1">
        <v>0</v>
      </c>
      <c r="G337" s="2">
        <f t="shared" si="12"/>
        <v>34.769280000000002</v>
      </c>
      <c r="H337" s="2">
        <f t="shared" si="13"/>
        <v>0.25999999999999801</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2956.36</v>
      </c>
      <c r="D355" s="1">
        <f>'PR-RAS'!E360</f>
        <v>3297.13</v>
      </c>
      <c r="E355" s="1">
        <v>0</v>
      </c>
      <c r="F355" s="1">
        <v>0</v>
      </c>
      <c r="G355" s="2">
        <f t="shared" si="12"/>
        <v>3380.91948</v>
      </c>
      <c r="H355" s="2">
        <f t="shared" si="13"/>
        <v>0.49000000000023647</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2956.36</v>
      </c>
      <c r="D368" s="1">
        <f>'PR-RAS'!E373</f>
        <v>3297.13</v>
      </c>
      <c r="E368" s="1">
        <v>0</v>
      </c>
      <c r="F368" s="1">
        <v>0</v>
      </c>
      <c r="G368" s="2">
        <f t="shared" si="12"/>
        <v>3505.0775400000002</v>
      </c>
      <c r="H368" s="2">
        <f t="shared" si="13"/>
        <v>0.49000000000023647</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2875.17</v>
      </c>
      <c r="D374" s="1">
        <f>'PR-RAS'!E379</f>
        <v>3169.04</v>
      </c>
      <c r="E374" s="1">
        <v>0</v>
      </c>
      <c r="F374" s="1">
        <v>0</v>
      </c>
      <c r="G374" s="2">
        <f t="shared" si="12"/>
        <v>3436.54225</v>
      </c>
      <c r="H374" s="2">
        <f t="shared" si="13"/>
        <v>0.21000000000003638</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2875.17</v>
      </c>
      <c r="D375" s="1">
        <f>'PR-RAS'!E380</f>
        <v>1661.71</v>
      </c>
      <c r="E375" s="1">
        <v>0</v>
      </c>
      <c r="F375" s="1">
        <v>0</v>
      </c>
      <c r="G375" s="2">
        <f t="shared" si="12"/>
        <v>2318.2726600000001</v>
      </c>
      <c r="H375" s="2">
        <f t="shared" si="13"/>
        <v>0.46000000000003638</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1507.33</v>
      </c>
      <c r="E380" s="1">
        <v>0</v>
      </c>
      <c r="F380" s="1">
        <v>0</v>
      </c>
      <c r="G380" s="2">
        <f t="shared" si="12"/>
        <v>1142.5561399999999</v>
      </c>
      <c r="H380" s="2">
        <f t="shared" si="13"/>
        <v>0.32999999999992724</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81.19</v>
      </c>
      <c r="D388" s="1">
        <f>'PR-RAS'!E393</f>
        <v>128.09</v>
      </c>
      <c r="E388" s="1">
        <v>0</v>
      </c>
      <c r="F388" s="1">
        <v>0</v>
      </c>
      <c r="G388" s="2">
        <f t="shared" si="12"/>
        <v>130.56219000000002</v>
      </c>
      <c r="H388" s="2">
        <f t="shared" si="13"/>
        <v>0.28000000000000114</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81.19</v>
      </c>
      <c r="D389" s="1">
        <f>'PR-RAS'!E394</f>
        <v>128.09</v>
      </c>
      <c r="E389" s="1">
        <v>0</v>
      </c>
      <c r="F389" s="1">
        <v>0</v>
      </c>
      <c r="G389" s="2">
        <f t="shared" si="12"/>
        <v>130.89956000000001</v>
      </c>
      <c r="H389" s="2">
        <f t="shared" si="13"/>
        <v>0.28000000000000114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2557.8200000000002</v>
      </c>
      <c r="D413" s="1">
        <f>'PR-RAS'!E418</f>
        <v>2770.44</v>
      </c>
      <c r="E413" s="1">
        <v>0</v>
      </c>
      <c r="F413" s="1">
        <v>0</v>
      </c>
      <c r="G413" s="2">
        <f t="shared" si="12"/>
        <v>3336.6644000000001</v>
      </c>
      <c r="H413" s="2">
        <f t="shared" si="13"/>
        <v>0.61999999999989086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6.02</v>
      </c>
      <c r="E416" s="1">
        <v>0</v>
      </c>
      <c r="F416" s="1">
        <v>0</v>
      </c>
      <c r="G416" s="2">
        <f t="shared" si="12"/>
        <v>4.996599999999999</v>
      </c>
      <c r="H416" s="2">
        <f t="shared" si="13"/>
        <v>1.9999999999999574E-2</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1020999.6600000001</v>
      </c>
      <c r="D417" s="1">
        <f>'PR-RAS'!E422</f>
        <v>1146977.77</v>
      </c>
      <c r="E417" s="1">
        <v>0</v>
      </c>
      <c r="F417" s="1">
        <v>0</v>
      </c>
      <c r="G417" s="2">
        <f t="shared" si="12"/>
        <v>1379021.3632</v>
      </c>
      <c r="H417" s="2">
        <f t="shared" si="13"/>
        <v>0.56999999983236194</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1038860.21</v>
      </c>
      <c r="D418" s="1">
        <f>'PR-RAS'!E423</f>
        <v>1303029.3299999998</v>
      </c>
      <c r="E418" s="1">
        <v>0</v>
      </c>
      <c r="F418" s="1">
        <v>0</v>
      </c>
      <c r="G418" s="2">
        <f t="shared" si="12"/>
        <v>1519931.1687899998</v>
      </c>
      <c r="H418" s="2">
        <f t="shared" si="13"/>
        <v>0.53999999980442226</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17860.549999999814</v>
      </c>
      <c r="D420" s="1">
        <f>'PR-RAS'!E425</f>
        <v>156051.55999999982</v>
      </c>
      <c r="E420" s="1">
        <v>0</v>
      </c>
      <c r="F420" s="1">
        <v>0</v>
      </c>
      <c r="G420" s="2">
        <f t="shared" si="12"/>
        <v>138254.77772999977</v>
      </c>
      <c r="H420" s="2">
        <f t="shared" si="13"/>
        <v>0.8900000003632158</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9732.92</v>
      </c>
      <c r="D421" s="1">
        <f>'PR-RAS'!E426</f>
        <v>0</v>
      </c>
      <c r="E421" s="1">
        <v>0</v>
      </c>
      <c r="F421" s="1">
        <v>0</v>
      </c>
      <c r="G421" s="2">
        <f t="shared" si="12"/>
        <v>4087.8263999999999</v>
      </c>
      <c r="H421" s="2">
        <f t="shared" si="13"/>
        <v>7.999999999992724E-2</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4426.51</v>
      </c>
      <c r="E422" s="1">
        <v>0</v>
      </c>
      <c r="F422" s="1">
        <v>0</v>
      </c>
      <c r="G422" s="2">
        <f t="shared" si="12"/>
        <v>3727.1214199999999</v>
      </c>
      <c r="H422" s="2">
        <f t="shared" si="13"/>
        <v>0.48999999999978172</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1028.79</v>
      </c>
      <c r="D423" s="1">
        <f>'PR-RAS'!E428</f>
        <v>162053.09</v>
      </c>
      <c r="E423" s="1">
        <v>0</v>
      </c>
      <c r="F423" s="1">
        <v>0</v>
      </c>
      <c r="G423" s="2">
        <f t="shared" si="12"/>
        <v>137206.95733999999</v>
      </c>
      <c r="H423" s="2">
        <f t="shared" si="13"/>
        <v>0.29999999999654392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1020999.6600000001</v>
      </c>
      <c r="D637" s="1">
        <f>'PR-RAS'!E643</f>
        <v>1146977.77</v>
      </c>
      <c r="E637" s="1">
        <v>0</v>
      </c>
      <c r="F637" s="1">
        <v>0</v>
      </c>
      <c r="G637" s="2">
        <f t="shared" si="14"/>
        <v>2108311.5072000003</v>
      </c>
      <c r="H637" s="2">
        <f t="shared" si="15"/>
        <v>0.56999999983236194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1038860.21</v>
      </c>
      <c r="D638" s="1">
        <f>'PR-RAS'!E644</f>
        <v>1303029.3299999998</v>
      </c>
      <c r="E638" s="1">
        <v>0</v>
      </c>
      <c r="F638" s="1">
        <v>0</v>
      </c>
      <c r="G638" s="2">
        <f t="shared" si="14"/>
        <v>2321813.3201899999</v>
      </c>
      <c r="H638" s="2">
        <f t="shared" si="15"/>
        <v>0.53999999980442226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17860.549999999814</v>
      </c>
      <c r="D640" s="1">
        <f>'PR-RAS'!E646</f>
        <v>156051.55999999982</v>
      </c>
      <c r="E640" s="1">
        <v>0</v>
      </c>
      <c r="F640" s="1">
        <v>0</v>
      </c>
      <c r="G640" s="2">
        <f t="shared" si="14"/>
        <v>210846.78512999965</v>
      </c>
      <c r="H640" s="2">
        <f t="shared" si="15"/>
        <v>0.8900000003632158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9732.92</v>
      </c>
      <c r="D641" s="1">
        <f>'PR-RAS'!E647</f>
        <v>0</v>
      </c>
      <c r="E641" s="1">
        <v>0</v>
      </c>
      <c r="F641" s="1">
        <v>0</v>
      </c>
      <c r="G641" s="2">
        <f t="shared" si="14"/>
        <v>6229.0688</v>
      </c>
      <c r="H641" s="2">
        <f t="shared" si="15"/>
        <v>7.999999999992724E-2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4426.51</v>
      </c>
      <c r="E642" s="1">
        <v>0</v>
      </c>
      <c r="F642" s="1">
        <v>0</v>
      </c>
      <c r="G642" s="2">
        <f t="shared" si="14"/>
        <v>5674.7858200000001</v>
      </c>
      <c r="H642" s="2">
        <f t="shared" si="15"/>
        <v>0.48999999999978172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8127.6299999998137</v>
      </c>
      <c r="D644" s="1">
        <f>'PR-RAS'!E650</f>
        <v>160478.06999999983</v>
      </c>
      <c r="E644" s="1">
        <v>0</v>
      </c>
      <c r="F644" s="1">
        <v>0</v>
      </c>
      <c r="G644" s="2">
        <f t="shared" si="14"/>
        <v>211600.86410999967</v>
      </c>
      <c r="H644" s="2">
        <f t="shared" si="15"/>
        <v>0.44000000001869921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147791.67000000001</v>
      </c>
      <c r="D645" s="1">
        <f>'PR-RAS'!E651</f>
        <v>0</v>
      </c>
      <c r="E645" s="1">
        <v>0</v>
      </c>
      <c r="F645" s="1">
        <v>0</v>
      </c>
      <c r="G645" s="2">
        <f t="shared" si="14"/>
        <v>95177.835480000009</v>
      </c>
      <c r="H645" s="2">
        <f t="shared" si="15"/>
        <v>0.32999999998719431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14328.64</v>
      </c>
      <c r="D646" s="1">
        <f>'PR-RAS'!E653</f>
        <v>2288.12</v>
      </c>
      <c r="E646" s="1">
        <v>0</v>
      </c>
      <c r="F646" s="1">
        <v>0</v>
      </c>
      <c r="G646" s="2">
        <f t="shared" si="14"/>
        <v>12193.647599999998</v>
      </c>
      <c r="H646" s="2">
        <f t="shared" si="15"/>
        <v>0.48000000000047294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76188.98</v>
      </c>
      <c r="D647" s="1">
        <f>'PR-RAS'!E654</f>
        <v>92427.68</v>
      </c>
      <c r="E647" s="1">
        <v>0</v>
      </c>
      <c r="F647" s="1">
        <v>0</v>
      </c>
      <c r="G647" s="2">
        <f t="shared" si="14"/>
        <v>168634.64363999999</v>
      </c>
      <c r="H647" s="2">
        <f t="shared" si="15"/>
        <v>0.34000000001105946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87941.92</v>
      </c>
      <c r="D648" s="1">
        <f>'PR-RAS'!E655</f>
        <v>94022.26</v>
      </c>
      <c r="E648" s="1">
        <v>0</v>
      </c>
      <c r="F648" s="1">
        <v>0</v>
      </c>
      <c r="G648" s="2">
        <f t="shared" si="14"/>
        <v>178563.22667999999</v>
      </c>
      <c r="H648" s="2">
        <f t="shared" si="15"/>
        <v>0.33999999999650754</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2575.6999999999971</v>
      </c>
      <c r="D649" s="1">
        <f>'PR-RAS'!E656</f>
        <v>693.5399999999936</v>
      </c>
      <c r="E649" s="1">
        <v>0</v>
      </c>
      <c r="F649" s="1">
        <v>0</v>
      </c>
      <c r="G649" s="2">
        <f t="shared" si="14"/>
        <v>2567.8814399999901</v>
      </c>
      <c r="H649" s="2">
        <f t="shared" si="15"/>
        <v>0.76000000000931323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67</v>
      </c>
      <c r="D651" s="1">
        <f>'PR-RAS'!E658</f>
        <v>70</v>
      </c>
      <c r="E651" s="1">
        <v>0</v>
      </c>
      <c r="F651" s="1">
        <v>0</v>
      </c>
      <c r="G651" s="2">
        <f t="shared" si="14"/>
        <v>134.55000000000001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58</v>
      </c>
      <c r="D653" s="1">
        <f>'PR-RAS'!E660</f>
        <v>58</v>
      </c>
      <c r="E653" s="1">
        <v>0</v>
      </c>
      <c r="F653" s="1">
        <v>0</v>
      </c>
      <c r="G653" s="2">
        <f t="shared" si="14"/>
        <v>113.44800000000001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862294.03</v>
      </c>
      <c r="D676" s="1">
        <f>'PR-RAS'!E683</f>
        <v>966872.51</v>
      </c>
      <c r="E676" s="1">
        <v>0</v>
      </c>
      <c r="F676" s="1">
        <v>0</v>
      </c>
      <c r="G676" s="2">
        <f t="shared" si="14"/>
        <v>1887326.3587499999</v>
      </c>
      <c r="H676" s="2">
        <f t="shared" si="15"/>
        <v>0.52000000001862645</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568.5</v>
      </c>
      <c r="E677" s="1">
        <v>0</v>
      </c>
      <c r="F677" s="1">
        <v>0</v>
      </c>
      <c r="G677" s="2">
        <f t="shared" si="14"/>
        <v>768.61200000000008</v>
      </c>
      <c r="H677" s="2">
        <f t="shared" si="15"/>
        <v>0.5</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4100</v>
      </c>
      <c r="D717" s="1">
        <f>'PR-RAS'!E724</f>
        <v>6293.42</v>
      </c>
      <c r="E717" s="1">
        <v>0</v>
      </c>
      <c r="F717" s="1">
        <v>0</v>
      </c>
      <c r="G717" s="2">
        <f t="shared" si="14"/>
        <v>11947.77744</v>
      </c>
      <c r="H717" s="2">
        <f t="shared" si="15"/>
        <v>0.42000000000007276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2299.89</v>
      </c>
      <c r="D725" s="1">
        <f>'PR-RAS'!E732</f>
        <v>0</v>
      </c>
      <c r="E725" s="1">
        <v>0</v>
      </c>
      <c r="F725" s="1">
        <v>0</v>
      </c>
      <c r="G725" s="2">
        <f t="shared" si="14"/>
        <v>1665.1203599999999</v>
      </c>
      <c r="H725" s="2">
        <f t="shared" si="15"/>
        <v>0.11000000000012733</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3132.85</v>
      </c>
      <c r="D726" s="1">
        <f>'PR-RAS'!E733</f>
        <v>1324.32</v>
      </c>
      <c r="E726" s="1">
        <v>0</v>
      </c>
      <c r="F726" s="1">
        <v>0</v>
      </c>
      <c r="G726" s="2">
        <f t="shared" si="14"/>
        <v>4191.58025</v>
      </c>
      <c r="H726" s="2">
        <f t="shared" si="15"/>
        <v>0.47000000000002728</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13581.8</v>
      </c>
      <c r="D727" s="1">
        <f>'PR-RAS'!E734</f>
        <v>16998.32</v>
      </c>
      <c r="E727" s="1">
        <v>0</v>
      </c>
      <c r="F727" s="1">
        <v>0</v>
      </c>
      <c r="G727" s="2">
        <f t="shared" si="14"/>
        <v>34541.947440000004</v>
      </c>
      <c r="H727" s="2">
        <f t="shared" si="15"/>
        <v>0.52000000000043656</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2707.59</v>
      </c>
      <c r="D729" s="1">
        <f>'PR-RAS'!E736</f>
        <v>2866.86</v>
      </c>
      <c r="E729" s="1">
        <v>0</v>
      </c>
      <c r="F729" s="1">
        <v>0</v>
      </c>
      <c r="G729" s="2">
        <f t="shared" si="14"/>
        <v>6145.2736800000011</v>
      </c>
      <c r="H729" s="2">
        <f t="shared" si="15"/>
        <v>0.54999999999972715</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3672.78</v>
      </c>
      <c r="D731" s="1">
        <f>'PR-RAS'!E738</f>
        <v>4240.3999999999996</v>
      </c>
      <c r="E731" s="1">
        <v>0</v>
      </c>
      <c r="F731" s="1">
        <v>0</v>
      </c>
      <c r="G731" s="2">
        <f t="shared" si="14"/>
        <v>8872.1134000000002</v>
      </c>
      <c r="H731" s="2">
        <f t="shared" si="15"/>
        <v>0.61999999999943611</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29.5</v>
      </c>
      <c r="D732" s="1">
        <f>'PR-RAS'!E739</f>
        <v>1440.83</v>
      </c>
      <c r="E732" s="1">
        <v>0</v>
      </c>
      <c r="F732" s="1">
        <v>0</v>
      </c>
      <c r="G732" s="2">
        <f t="shared" si="14"/>
        <v>2128.0579599999996</v>
      </c>
      <c r="H732" s="2">
        <f t="shared" si="15"/>
        <v>0.67000000000007276</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2664</v>
      </c>
      <c r="E737" s="1">
        <v>0</v>
      </c>
      <c r="F737" s="1">
        <v>0</v>
      </c>
      <c r="G737" s="2">
        <f t="shared" si="28"/>
        <v>3921.4079999999999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160907.45000000001</v>
      </c>
      <c r="D1582" s="6"/>
      <c r="E1582" s="6">
        <v>0</v>
      </c>
      <c r="F1582" s="6">
        <v>0</v>
      </c>
      <c r="G1582" s="7">
        <f t="shared" ref="G1582:G1686" si="70">B1582/1000*C1582</f>
        <v>160.90745000000001</v>
      </c>
      <c r="H1582" s="7">
        <f t="shared" ref="H1582:H1686" si="71">ABS(C1582-ROUND(C1582,0))</f>
        <v>0.45000000001164153</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1165434.0900000001</v>
      </c>
      <c r="D1583" s="1">
        <v>0</v>
      </c>
      <c r="E1583" s="1">
        <v>0</v>
      </c>
      <c r="F1583" s="1">
        <v>0</v>
      </c>
      <c r="G1583" s="2">
        <f t="shared" si="70"/>
        <v>2330.8681800000004</v>
      </c>
      <c r="H1583" s="2">
        <f t="shared" si="71"/>
        <v>9.0000000083819032E-2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3099.36</v>
      </c>
      <c r="D1584" s="1">
        <v>0</v>
      </c>
      <c r="E1584" s="1">
        <v>0</v>
      </c>
      <c r="F1584" s="1">
        <v>0</v>
      </c>
      <c r="G1584" s="2">
        <f t="shared" si="70"/>
        <v>9.2980800000000006</v>
      </c>
      <c r="H1584" s="2">
        <f t="shared" si="71"/>
        <v>0.36000000000012733</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1153210.8900000001</v>
      </c>
      <c r="D1585" s="1">
        <v>0</v>
      </c>
      <c r="E1585" s="1">
        <v>0</v>
      </c>
      <c r="F1585" s="1">
        <v>0</v>
      </c>
      <c r="G1585" s="2">
        <f t="shared" si="70"/>
        <v>4612.8435600000003</v>
      </c>
      <c r="H1585" s="2">
        <f t="shared" si="71"/>
        <v>0.10999999986961484</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1008799.75</v>
      </c>
      <c r="D1586" s="1">
        <v>0</v>
      </c>
      <c r="E1586" s="1">
        <v>0</v>
      </c>
      <c r="F1586" s="1">
        <v>0</v>
      </c>
      <c r="G1586" s="2">
        <f t="shared" si="70"/>
        <v>5043.9987499999997</v>
      </c>
      <c r="H1586" s="2">
        <f t="shared" si="71"/>
        <v>0.25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141282.51999999999</v>
      </c>
      <c r="D1587" s="1">
        <v>0</v>
      </c>
      <c r="E1587" s="1">
        <v>0</v>
      </c>
      <c r="F1587" s="1">
        <v>0</v>
      </c>
      <c r="G1587" s="2">
        <f t="shared" si="70"/>
        <v>847.69511999999997</v>
      </c>
      <c r="H1587" s="2">
        <f t="shared" si="71"/>
        <v>0.48000000001047738</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412.03</v>
      </c>
      <c r="D1588" s="1">
        <v>0</v>
      </c>
      <c r="E1588" s="1">
        <v>0</v>
      </c>
      <c r="F1588" s="1">
        <v>0</v>
      </c>
      <c r="G1588" s="2">
        <f t="shared" si="70"/>
        <v>2.8842099999999999</v>
      </c>
      <c r="H1588" s="2">
        <f t="shared" si="71"/>
        <v>2.9999999999972715E-2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1620</v>
      </c>
      <c r="D1592" s="1">
        <v>0</v>
      </c>
      <c r="E1592" s="1">
        <v>0</v>
      </c>
      <c r="F1592" s="1">
        <v>0</v>
      </c>
      <c r="G1592" s="2">
        <f t="shared" si="70"/>
        <v>17.82</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1096.5899999999999</v>
      </c>
      <c r="D1593" s="1">
        <v>0</v>
      </c>
      <c r="E1593" s="1">
        <v>0</v>
      </c>
      <c r="F1593" s="1">
        <v>0</v>
      </c>
      <c r="G1593" s="2">
        <f t="shared" si="70"/>
        <v>13.159079999999999</v>
      </c>
      <c r="H1593" s="2">
        <f t="shared" si="71"/>
        <v>0.41000000000008185</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3297.13</v>
      </c>
      <c r="D1594" s="1">
        <v>0</v>
      </c>
      <c r="E1594" s="1">
        <v>0</v>
      </c>
      <c r="F1594" s="1">
        <v>0</v>
      </c>
      <c r="G1594" s="2">
        <f t="shared" si="70"/>
        <v>42.862690000000001</v>
      </c>
      <c r="H1594" s="2">
        <f t="shared" si="71"/>
        <v>0.13000000000010914</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5826.71</v>
      </c>
      <c r="D1601" s="1">
        <v>0</v>
      </c>
      <c r="E1601" s="1">
        <v>0</v>
      </c>
      <c r="F1601" s="1">
        <v>0</v>
      </c>
      <c r="G1601" s="2">
        <f>B1601/1000*C1601</f>
        <v>116.5342</v>
      </c>
      <c r="H1601" s="2">
        <f>ABS(C1601-ROUND(C1601,0))</f>
        <v>0.28999999999996362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1155157.9700000002</v>
      </c>
      <c r="D1602" s="1">
        <v>0</v>
      </c>
      <c r="E1602" s="1">
        <v>0</v>
      </c>
      <c r="F1602" s="1">
        <v>0</v>
      </c>
      <c r="G1602" s="2">
        <f t="shared" si="70"/>
        <v>24258.317370000004</v>
      </c>
      <c r="H1602" s="2">
        <f t="shared" si="71"/>
        <v>2.9999999795109034E-2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3099.36</v>
      </c>
      <c r="D1603" s="1">
        <v>0</v>
      </c>
      <c r="E1603" s="1">
        <v>0</v>
      </c>
      <c r="F1603" s="1">
        <v>0</v>
      </c>
      <c r="G1603" s="2">
        <f t="shared" si="70"/>
        <v>68.185919999999996</v>
      </c>
      <c r="H1603" s="2">
        <f t="shared" si="71"/>
        <v>0.36000000000012733</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1148761.4800000002</v>
      </c>
      <c r="D1604" s="1">
        <v>0</v>
      </c>
      <c r="E1604" s="1">
        <v>0</v>
      </c>
      <c r="F1604" s="1">
        <v>0</v>
      </c>
      <c r="G1604" s="2">
        <f t="shared" si="70"/>
        <v>26421.514040000005</v>
      </c>
      <c r="H1604" s="2">
        <f t="shared" si="71"/>
        <v>0.48000000021420419</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1009192.78</v>
      </c>
      <c r="D1605" s="1">
        <v>0</v>
      </c>
      <c r="E1605" s="1">
        <v>0</v>
      </c>
      <c r="F1605" s="1">
        <v>0</v>
      </c>
      <c r="G1605" s="2">
        <f t="shared" si="70"/>
        <v>24220.62672</v>
      </c>
      <c r="H1605" s="2">
        <f t="shared" si="71"/>
        <v>0.21999999997206032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136873.07999999999</v>
      </c>
      <c r="D1606" s="1">
        <v>0</v>
      </c>
      <c r="E1606" s="1">
        <v>0</v>
      </c>
      <c r="F1606" s="1">
        <v>0</v>
      </c>
      <c r="G1606" s="2">
        <f t="shared" si="70"/>
        <v>3421.8269999999998</v>
      </c>
      <c r="H1606" s="2">
        <f t="shared" si="71"/>
        <v>7.9999999987194315E-2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412.03</v>
      </c>
      <c r="D1607" s="1">
        <v>0</v>
      </c>
      <c r="E1607" s="1">
        <v>0</v>
      </c>
      <c r="F1607" s="1">
        <v>0</v>
      </c>
      <c r="G1607" s="2">
        <f t="shared" si="70"/>
        <v>10.712779999999999</v>
      </c>
      <c r="H1607" s="2">
        <f t="shared" si="71"/>
        <v>2.9999999999972715E-2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1620</v>
      </c>
      <c r="D1611" s="1">
        <v>0</v>
      </c>
      <c r="E1611" s="1">
        <v>0</v>
      </c>
      <c r="F1611" s="1">
        <v>0</v>
      </c>
      <c r="G1611" s="2">
        <f t="shared" si="70"/>
        <v>48.6</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663.59</v>
      </c>
      <c r="D1612" s="1">
        <v>0</v>
      </c>
      <c r="E1612" s="1">
        <v>0</v>
      </c>
      <c r="F1612" s="1">
        <v>0</v>
      </c>
      <c r="G1612" s="2">
        <f t="shared" si="70"/>
        <v>20.571290000000001</v>
      </c>
      <c r="H1612" s="2">
        <f t="shared" si="71"/>
        <v>0.40999999999996817</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3297.13</v>
      </c>
      <c r="D1613" s="1">
        <v>0</v>
      </c>
      <c r="E1613" s="1">
        <v>0</v>
      </c>
      <c r="F1613" s="1">
        <v>0</v>
      </c>
      <c r="G1613" s="2">
        <f t="shared" si="70"/>
        <v>105.50816</v>
      </c>
      <c r="H1613" s="2">
        <f t="shared" si="71"/>
        <v>0.13000000000010914</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171183.56999999983</v>
      </c>
      <c r="D1621" s="1">
        <v>0</v>
      </c>
      <c r="E1621" s="1">
        <v>0</v>
      </c>
      <c r="F1621" s="1">
        <v>0</v>
      </c>
      <c r="G1621" s="2">
        <f t="shared" si="70"/>
        <v>6847.3427999999931</v>
      </c>
      <c r="H1621" s="2">
        <f t="shared" si="71"/>
        <v>0.43000000016763806</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1279.25</v>
      </c>
      <c r="D1622" s="1">
        <v>0</v>
      </c>
      <c r="E1622" s="1">
        <v>0</v>
      </c>
      <c r="F1622" s="1">
        <v>0</v>
      </c>
      <c r="G1622" s="2">
        <f t="shared" si="70"/>
        <v>52.449249999999999</v>
      </c>
      <c r="H1622" s="2">
        <f t="shared" si="71"/>
        <v>0.25</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1279.25</v>
      </c>
      <c r="D1628" s="1">
        <v>0</v>
      </c>
      <c r="E1628" s="1">
        <v>0</v>
      </c>
      <c r="F1628" s="1">
        <v>0</v>
      </c>
      <c r="G1628" s="2">
        <f t="shared" si="70"/>
        <v>60.124749999999999</v>
      </c>
      <c r="H1628" s="2">
        <f t="shared" si="71"/>
        <v>0.25</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1240.6199999999999</v>
      </c>
      <c r="D1634" s="1">
        <v>0</v>
      </c>
      <c r="E1634" s="1">
        <v>0</v>
      </c>
      <c r="F1634" s="1">
        <v>0</v>
      </c>
      <c r="G1634" s="2">
        <f t="shared" si="70"/>
        <v>65.752859999999998</v>
      </c>
      <c r="H1634" s="2">
        <f t="shared" si="71"/>
        <v>0.38000000000010914</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1240.6199999999999</v>
      </c>
      <c r="D1636" s="1">
        <v>0</v>
      </c>
      <c r="E1636" s="1">
        <v>0</v>
      </c>
      <c r="F1636" s="1">
        <v>0</v>
      </c>
      <c r="G1636" s="2">
        <f t="shared" si="70"/>
        <v>68.234099999999998</v>
      </c>
      <c r="H1636" s="2">
        <f t="shared" si="71"/>
        <v>0.38000000000010914</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38.630000000000003</v>
      </c>
      <c r="D1664" s="1">
        <v>0</v>
      </c>
      <c r="E1664" s="1">
        <v>0</v>
      </c>
      <c r="F1664" s="1">
        <v>0</v>
      </c>
      <c r="G1664" s="2">
        <f t="shared" si="70"/>
        <v>3.2062900000000005</v>
      </c>
      <c r="H1664" s="2">
        <f t="shared" si="71"/>
        <v>0.36999999999999744</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38.630000000000003</v>
      </c>
      <c r="D1665" s="1">
        <v>0</v>
      </c>
      <c r="E1665" s="1">
        <v>0</v>
      </c>
      <c r="F1665" s="1">
        <v>0</v>
      </c>
      <c r="G1665" s="2">
        <f t="shared" si="70"/>
        <v>3.2449200000000005</v>
      </c>
      <c r="H1665" s="2">
        <f t="shared" si="71"/>
        <v>0.36999999999999744</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169904.31999999998</v>
      </c>
      <c r="D1681" s="1">
        <v>0</v>
      </c>
      <c r="E1681" s="1">
        <v>0</v>
      </c>
      <c r="F1681" s="1">
        <v>0</v>
      </c>
      <c r="G1681" s="2">
        <f t="shared" si="70"/>
        <v>16990.431999999997</v>
      </c>
      <c r="H1681" s="2">
        <f t="shared" si="71"/>
        <v>0.31999999997788109</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10934.08</v>
      </c>
      <c r="D1682" s="1">
        <v>0</v>
      </c>
      <c r="E1682" s="1">
        <v>0</v>
      </c>
      <c r="F1682" s="1">
        <v>0</v>
      </c>
      <c r="G1682" s="2">
        <f t="shared" si="70"/>
        <v>1104.3420800000001</v>
      </c>
      <c r="H1682" s="2">
        <f t="shared" si="71"/>
        <v>7.999999999992724E-2</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158970.23999999999</v>
      </c>
      <c r="D1683" s="1">
        <v>0</v>
      </c>
      <c r="E1683" s="1">
        <v>0</v>
      </c>
      <c r="F1683" s="1">
        <v>0</v>
      </c>
      <c r="G1683" s="2">
        <f t="shared" si="70"/>
        <v>16214.964479999999</v>
      </c>
      <c r="H1683" s="2">
        <f t="shared" si="71"/>
        <v>0.23999999999068677</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19095</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1020601.1200000001</v>
      </c>
      <c r="I16" s="298">
        <f>'PR-RAS'!E6</f>
        <v>1146451.08</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1035903.85</v>
      </c>
      <c r="I17" s="298">
        <f>'PR-RAS'!E152</f>
        <v>1299732.2</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8127.6299999998137</v>
      </c>
      <c r="I19" s="298">
        <f>'PR-RAS'!E650</f>
        <v>160478.06999999983</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160907.45000000001</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171183.56999999983</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1279.25</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169904.31999999998</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E304" sqref="E30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1020601.1200000001</v>
      </c>
      <c r="E6" s="59">
        <f>E7+E43+E49+E82+E106+E125+E134+E140</f>
        <v>1146451.08</v>
      </c>
      <c r="F6" s="44">
        <f t="shared" ref="F6:F132" si="0">IF(D6&lt;&gt;0,IF(E6/D6&gt;=100,"&gt;&gt;100",E6/D6*100),"-")</f>
        <v>112.3309643242406</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862294.03</v>
      </c>
      <c r="E49" s="59">
        <f>E50+E53+E58+E61+E64+E68+E71+E74+E77</f>
        <v>967441.01</v>
      </c>
      <c r="F49" s="44">
        <f t="shared" si="0"/>
        <v>112.19386616882873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862294.03</v>
      </c>
      <c r="E68" s="59">
        <f t="shared" si="11"/>
        <v>967441.01</v>
      </c>
      <c r="F68" s="44">
        <f t="shared" si="0"/>
        <v>112.19386616882873</v>
      </c>
    </row>
    <row r="69" spans="1:6" ht="12.75" customHeight="1" x14ac:dyDescent="0.2">
      <c r="A69" s="62" t="s">
        <v>189</v>
      </c>
      <c r="B69" s="63" t="s">
        <v>190</v>
      </c>
      <c r="C69" s="267" t="s">
        <v>189</v>
      </c>
      <c r="D69" s="193">
        <v>862294.03</v>
      </c>
      <c r="E69" s="193">
        <v>967441.01</v>
      </c>
      <c r="F69" s="44">
        <f t="shared" si="0"/>
        <v>112.19386616882873</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51902.14</v>
      </c>
      <c r="E106" s="59">
        <f>E107+E112+E120+E124</f>
        <v>56998.03</v>
      </c>
      <c r="F106" s="44">
        <f t="shared" si="0"/>
        <v>109.81826568230136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51902.14</v>
      </c>
      <c r="E112" s="59">
        <f t="shared" si="20"/>
        <v>56998.03</v>
      </c>
      <c r="F112" s="44">
        <f t="shared" si="0"/>
        <v>109.81826568230136</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51902.14</v>
      </c>
      <c r="E117" s="193">
        <v>56998.03</v>
      </c>
      <c r="F117" s="44">
        <f t="shared" si="0"/>
        <v>109.81826568230136</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8492.880000000001</v>
      </c>
      <c r="E125" s="59">
        <f t="shared" si="22"/>
        <v>10700.119999999999</v>
      </c>
      <c r="F125" s="44">
        <f t="shared" si="0"/>
        <v>125.98929927186065</v>
      </c>
    </row>
    <row r="126" spans="1:6" ht="12.75" customHeight="1" x14ac:dyDescent="0.2">
      <c r="A126" s="62">
        <v>661</v>
      </c>
      <c r="B126" s="64" t="s">
        <v>303</v>
      </c>
      <c r="C126" s="267" t="s">
        <v>304</v>
      </c>
      <c r="D126" s="59">
        <f t="shared" ref="D126:E126" si="23">SUM(D127:D128)</f>
        <v>6082.88</v>
      </c>
      <c r="E126" s="59">
        <f t="shared" si="23"/>
        <v>10700.119999999999</v>
      </c>
      <c r="F126" s="44">
        <f t="shared" si="0"/>
        <v>175.90549213530431</v>
      </c>
    </row>
    <row r="127" spans="1:6" ht="12.75" customHeight="1" x14ac:dyDescent="0.2">
      <c r="A127" s="62">
        <v>6614</v>
      </c>
      <c r="B127" s="64" t="s">
        <v>305</v>
      </c>
      <c r="C127" s="267" t="s">
        <v>306</v>
      </c>
      <c r="D127" s="193">
        <v>1230</v>
      </c>
      <c r="E127" s="193">
        <v>5790.05</v>
      </c>
      <c r="F127" s="44">
        <f t="shared" si="0"/>
        <v>470.73577235772365</v>
      </c>
    </row>
    <row r="128" spans="1:6" ht="12.75" customHeight="1" x14ac:dyDescent="0.2">
      <c r="A128" s="62">
        <v>6615</v>
      </c>
      <c r="B128" s="64" t="s">
        <v>307</v>
      </c>
      <c r="C128" s="267" t="s">
        <v>308</v>
      </c>
      <c r="D128" s="193">
        <v>4852.88</v>
      </c>
      <c r="E128" s="193">
        <v>4910.07</v>
      </c>
      <c r="F128" s="44">
        <f t="shared" si="0"/>
        <v>101.1784754619937</v>
      </c>
    </row>
    <row r="129" spans="1:6" ht="36" x14ac:dyDescent="0.2">
      <c r="A129" s="62">
        <v>663</v>
      </c>
      <c r="B129" s="181" t="s">
        <v>309</v>
      </c>
      <c r="C129" s="267" t="s">
        <v>310</v>
      </c>
      <c r="D129" s="59">
        <f t="shared" ref="D129:E129" si="24">SUM(D130:D133)</f>
        <v>2410</v>
      </c>
      <c r="E129" s="59">
        <f t="shared" si="24"/>
        <v>0</v>
      </c>
      <c r="F129" s="44">
        <f t="shared" si="0"/>
        <v>0</v>
      </c>
    </row>
    <row r="130" spans="1:6" ht="12.75" customHeight="1" x14ac:dyDescent="0.2">
      <c r="A130" s="62">
        <v>6631</v>
      </c>
      <c r="B130" s="64" t="s">
        <v>311</v>
      </c>
      <c r="C130" s="267" t="s">
        <v>312</v>
      </c>
      <c r="D130" s="193">
        <v>2410</v>
      </c>
      <c r="E130" s="193"/>
      <c r="F130" s="44">
        <f t="shared" si="0"/>
        <v>0</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97912.07</v>
      </c>
      <c r="E134" s="59">
        <f t="shared" si="25"/>
        <v>111311.92</v>
      </c>
      <c r="F134" s="44">
        <f t="shared" ref="F134:F229" si="26">IF(D134&lt;&gt;0,IF(E134/D134&gt;=100,"&gt;&gt;100",E134/D134*100),"-")</f>
        <v>113.68559565740975</v>
      </c>
    </row>
    <row r="135" spans="1:6" ht="24" x14ac:dyDescent="0.2">
      <c r="A135" s="62">
        <v>671</v>
      </c>
      <c r="B135" s="181" t="s">
        <v>321</v>
      </c>
      <c r="C135" s="267" t="s">
        <v>322</v>
      </c>
      <c r="D135" s="59">
        <f t="shared" ref="D135:E135" si="27">SUM(D136:D138)</f>
        <v>97912.07</v>
      </c>
      <c r="E135" s="59">
        <f t="shared" si="27"/>
        <v>111311.92</v>
      </c>
      <c r="F135" s="44">
        <f t="shared" si="26"/>
        <v>113.68559565740975</v>
      </c>
    </row>
    <row r="136" spans="1:6" ht="12.75" customHeight="1" x14ac:dyDescent="0.2">
      <c r="A136" s="62">
        <v>6711</v>
      </c>
      <c r="B136" s="64" t="s">
        <v>323</v>
      </c>
      <c r="C136" s="267" t="s">
        <v>324</v>
      </c>
      <c r="D136" s="193">
        <v>97912.07</v>
      </c>
      <c r="E136" s="193">
        <v>111198.54</v>
      </c>
      <c r="F136" s="44">
        <f t="shared" si="26"/>
        <v>113.56979788089454</v>
      </c>
    </row>
    <row r="137" spans="1:6" ht="24" x14ac:dyDescent="0.2">
      <c r="A137" s="62">
        <v>6712</v>
      </c>
      <c r="B137" s="181" t="s">
        <v>325</v>
      </c>
      <c r="C137" s="267" t="s">
        <v>326</v>
      </c>
      <c r="D137" s="193">
        <v>0</v>
      </c>
      <c r="E137" s="193">
        <v>113.38</v>
      </c>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1035903.85</v>
      </c>
      <c r="E152" s="59">
        <f>E153+E164+E202+E221+E230+E262+E273</f>
        <v>1299732.2</v>
      </c>
      <c r="F152" s="44">
        <f t="shared" si="26"/>
        <v>125.46842064541028</v>
      </c>
    </row>
    <row r="153" spans="1:6" ht="12.75" customHeight="1" x14ac:dyDescent="0.2">
      <c r="A153" s="62">
        <v>31</v>
      </c>
      <c r="B153" s="63" t="s">
        <v>356</v>
      </c>
      <c r="C153" s="267" t="s">
        <v>35</v>
      </c>
      <c r="D153" s="59">
        <f t="shared" ref="D153:E153" si="30">D154+D159+D160</f>
        <v>898381.49</v>
      </c>
      <c r="E153" s="59">
        <f t="shared" si="30"/>
        <v>1152982.29</v>
      </c>
      <c r="F153" s="44">
        <f t="shared" si="26"/>
        <v>128.3399427563896</v>
      </c>
    </row>
    <row r="154" spans="1:6" ht="12.75" customHeight="1" x14ac:dyDescent="0.2">
      <c r="A154" s="62">
        <v>311</v>
      </c>
      <c r="B154" s="63" t="s">
        <v>357</v>
      </c>
      <c r="C154" s="267" t="s">
        <v>358</v>
      </c>
      <c r="D154" s="59">
        <f t="shared" ref="D154:E154" si="31">SUM(D155:D158)</f>
        <v>748356.77</v>
      </c>
      <c r="E154" s="59">
        <f t="shared" si="31"/>
        <v>974074.92</v>
      </c>
      <c r="F154" s="44">
        <f t="shared" si="26"/>
        <v>130.16183711413473</v>
      </c>
    </row>
    <row r="155" spans="1:6" ht="12.75" customHeight="1" x14ac:dyDescent="0.2">
      <c r="A155" s="62">
        <v>3111</v>
      </c>
      <c r="B155" s="63" t="s">
        <v>359</v>
      </c>
      <c r="C155" s="267" t="s">
        <v>360</v>
      </c>
      <c r="D155" s="193">
        <v>748356.77</v>
      </c>
      <c r="E155" s="193">
        <v>974074.92</v>
      </c>
      <c r="F155" s="44">
        <f t="shared" si="26"/>
        <v>130.16183711413473</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31211.91</v>
      </c>
      <c r="E159" s="193">
        <v>24777.119999999999</v>
      </c>
      <c r="F159" s="44">
        <f t="shared" si="26"/>
        <v>79.383543012907566</v>
      </c>
    </row>
    <row r="160" spans="1:6" ht="12.75" customHeight="1" x14ac:dyDescent="0.2">
      <c r="A160" s="62">
        <v>313</v>
      </c>
      <c r="B160" s="64" t="s">
        <v>369</v>
      </c>
      <c r="C160" s="267" t="s">
        <v>370</v>
      </c>
      <c r="D160" s="59">
        <f t="shared" ref="D160:E160" si="32">SUM(D161:D163)</f>
        <v>118812.81</v>
      </c>
      <c r="E160" s="59">
        <f t="shared" si="32"/>
        <v>154130.25</v>
      </c>
      <c r="F160" s="44">
        <f t="shared" si="26"/>
        <v>129.72527962262654</v>
      </c>
    </row>
    <row r="161" spans="1:6" ht="12.75" customHeight="1" x14ac:dyDescent="0.2">
      <c r="A161" s="62">
        <v>3131</v>
      </c>
      <c r="B161" s="64" t="s">
        <v>371</v>
      </c>
      <c r="C161" s="267" t="s">
        <v>372</v>
      </c>
      <c r="D161" s="193">
        <v>2057.63</v>
      </c>
      <c r="E161" s="193">
        <v>2189.0100000000002</v>
      </c>
      <c r="F161" s="44">
        <f t="shared" si="26"/>
        <v>106.385015770571</v>
      </c>
    </row>
    <row r="162" spans="1:6" ht="12.75" customHeight="1" x14ac:dyDescent="0.2">
      <c r="A162" s="62">
        <v>3132</v>
      </c>
      <c r="B162" s="64" t="s">
        <v>373</v>
      </c>
      <c r="C162" s="267" t="s">
        <v>374</v>
      </c>
      <c r="D162" s="193">
        <v>116755.18</v>
      </c>
      <c r="E162" s="193">
        <v>151941.24</v>
      </c>
      <c r="F162" s="44">
        <f t="shared" si="26"/>
        <v>130.13661578013068</v>
      </c>
    </row>
    <row r="163" spans="1:6" ht="12.75" customHeight="1" x14ac:dyDescent="0.2">
      <c r="A163" s="62">
        <v>3133</v>
      </c>
      <c r="B163" s="63" t="s">
        <v>375</v>
      </c>
      <c r="C163" s="267" t="s">
        <v>376</v>
      </c>
      <c r="D163" s="193">
        <v>0</v>
      </c>
      <c r="E163" s="193"/>
      <c r="F163" s="44" t="str">
        <f t="shared" si="26"/>
        <v>-</v>
      </c>
    </row>
    <row r="164" spans="1:6" ht="12.75" customHeight="1" x14ac:dyDescent="0.2">
      <c r="A164" s="69">
        <v>32</v>
      </c>
      <c r="B164" s="64" t="s">
        <v>377</v>
      </c>
      <c r="C164" s="267" t="s">
        <v>378</v>
      </c>
      <c r="D164" s="59">
        <f>D165+D170+D178+D188+D189+D194</f>
        <v>135411.1</v>
      </c>
      <c r="E164" s="59">
        <f>E165+E170+E178+E188+E189+E194</f>
        <v>144717.88</v>
      </c>
      <c r="F164" s="44">
        <f t="shared" si="26"/>
        <v>106.87298160933632</v>
      </c>
    </row>
    <row r="165" spans="1:6" ht="12.75" customHeight="1" x14ac:dyDescent="0.2">
      <c r="A165" s="62">
        <v>321</v>
      </c>
      <c r="B165" s="63" t="s">
        <v>379</v>
      </c>
      <c r="C165" s="267" t="s">
        <v>380</v>
      </c>
      <c r="D165" s="59">
        <f t="shared" ref="D165:E165" si="33">SUM(D166:D169)</f>
        <v>22992.54</v>
      </c>
      <c r="E165" s="59">
        <f t="shared" si="33"/>
        <v>28754.239999999998</v>
      </c>
      <c r="F165" s="44">
        <f t="shared" si="26"/>
        <v>125.05899739654687</v>
      </c>
    </row>
    <row r="166" spans="1:6" ht="12.75" customHeight="1" x14ac:dyDescent="0.2">
      <c r="A166" s="62">
        <v>3211</v>
      </c>
      <c r="B166" s="63" t="s">
        <v>381</v>
      </c>
      <c r="C166" s="267" t="s">
        <v>382</v>
      </c>
      <c r="D166" s="193">
        <v>8945.74</v>
      </c>
      <c r="E166" s="193">
        <v>11075.17</v>
      </c>
      <c r="F166" s="44">
        <f t="shared" si="26"/>
        <v>123.80384406432559</v>
      </c>
    </row>
    <row r="167" spans="1:6" ht="12.75" customHeight="1" x14ac:dyDescent="0.2">
      <c r="A167" s="62">
        <v>3212</v>
      </c>
      <c r="B167" s="63" t="s">
        <v>383</v>
      </c>
      <c r="C167" s="267" t="s">
        <v>384</v>
      </c>
      <c r="D167" s="193">
        <v>13581.8</v>
      </c>
      <c r="E167" s="193">
        <v>16998.32</v>
      </c>
      <c r="F167" s="44">
        <f t="shared" si="26"/>
        <v>125.15513407648471</v>
      </c>
    </row>
    <row r="168" spans="1:6" ht="12.75" customHeight="1" x14ac:dyDescent="0.2">
      <c r="A168" s="62">
        <v>3213</v>
      </c>
      <c r="B168" s="63" t="s">
        <v>385</v>
      </c>
      <c r="C168" s="267" t="s">
        <v>386</v>
      </c>
      <c r="D168" s="193">
        <v>465</v>
      </c>
      <c r="E168" s="193">
        <v>680.75</v>
      </c>
      <c r="F168" s="44">
        <f t="shared" si="26"/>
        <v>146.39784946236557</v>
      </c>
    </row>
    <row r="169" spans="1:6" ht="12.75" customHeight="1" x14ac:dyDescent="0.2">
      <c r="A169" s="62">
        <v>3214</v>
      </c>
      <c r="B169" s="63" t="s">
        <v>387</v>
      </c>
      <c r="C169" s="267" t="s">
        <v>388</v>
      </c>
      <c r="D169" s="193">
        <v>0</v>
      </c>
      <c r="E169" s="193"/>
      <c r="F169" s="44" t="str">
        <f t="shared" si="26"/>
        <v>-</v>
      </c>
    </row>
    <row r="170" spans="1:6" ht="12.75" customHeight="1" x14ac:dyDescent="0.2">
      <c r="A170" s="62">
        <v>322</v>
      </c>
      <c r="B170" s="63" t="s">
        <v>389</v>
      </c>
      <c r="C170" s="267" t="s">
        <v>390</v>
      </c>
      <c r="D170" s="59">
        <f t="shared" ref="D170:E170" si="34">SUM(D171:D177)</f>
        <v>31778.98</v>
      </c>
      <c r="E170" s="59">
        <f t="shared" si="34"/>
        <v>32965.5</v>
      </c>
      <c r="F170" s="44">
        <f t="shared" si="26"/>
        <v>103.73366294324109</v>
      </c>
    </row>
    <row r="171" spans="1:6" ht="12.75" customHeight="1" x14ac:dyDescent="0.2">
      <c r="A171" s="62">
        <v>3221</v>
      </c>
      <c r="B171" s="63" t="s">
        <v>391</v>
      </c>
      <c r="C171" s="267" t="s">
        <v>392</v>
      </c>
      <c r="D171" s="193">
        <v>6903.62</v>
      </c>
      <c r="E171" s="193">
        <v>8980.26</v>
      </c>
      <c r="F171" s="44">
        <f t="shared" si="26"/>
        <v>130.08045054623517</v>
      </c>
    </row>
    <row r="172" spans="1:6" ht="12.75" customHeight="1" x14ac:dyDescent="0.2">
      <c r="A172" s="62">
        <v>3222</v>
      </c>
      <c r="B172" s="63" t="s">
        <v>393</v>
      </c>
      <c r="C172" s="267" t="s">
        <v>394</v>
      </c>
      <c r="D172" s="193">
        <v>5842.74</v>
      </c>
      <c r="E172" s="193">
        <v>3194.44</v>
      </c>
      <c r="F172" s="44">
        <f t="shared" si="26"/>
        <v>54.673663383960267</v>
      </c>
    </row>
    <row r="173" spans="1:6" ht="12.75" customHeight="1" x14ac:dyDescent="0.2">
      <c r="A173" s="62">
        <v>3223</v>
      </c>
      <c r="B173" s="64" t="s">
        <v>395</v>
      </c>
      <c r="C173" s="267" t="s">
        <v>396</v>
      </c>
      <c r="D173" s="193">
        <v>16196.55</v>
      </c>
      <c r="E173" s="193">
        <v>19725.169999999998</v>
      </c>
      <c r="F173" s="44">
        <f t="shared" si="26"/>
        <v>121.78624460147375</v>
      </c>
    </row>
    <row r="174" spans="1:6" ht="12.75" customHeight="1" x14ac:dyDescent="0.2">
      <c r="A174" s="62">
        <v>3224</v>
      </c>
      <c r="B174" s="64" t="s">
        <v>397</v>
      </c>
      <c r="C174" s="267" t="s">
        <v>398</v>
      </c>
      <c r="D174" s="193">
        <v>1893.74</v>
      </c>
      <c r="E174" s="193">
        <v>1065.6300000000001</v>
      </c>
      <c r="F174" s="44">
        <f t="shared" si="26"/>
        <v>56.271188230696936</v>
      </c>
    </row>
    <row r="175" spans="1:6" ht="12.75" customHeight="1" x14ac:dyDescent="0.2">
      <c r="A175" s="62">
        <v>3225</v>
      </c>
      <c r="B175" s="64" t="s">
        <v>399</v>
      </c>
      <c r="C175" s="267" t="s">
        <v>400</v>
      </c>
      <c r="D175" s="193">
        <v>492.89</v>
      </c>
      <c r="E175" s="193"/>
      <c r="F175" s="44">
        <f t="shared" si="26"/>
        <v>0</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449.44</v>
      </c>
      <c r="E177" s="193"/>
      <c r="F177" s="44">
        <f t="shared" si="26"/>
        <v>0</v>
      </c>
    </row>
    <row r="178" spans="1:6" ht="12.75" customHeight="1" x14ac:dyDescent="0.2">
      <c r="A178" s="62">
        <v>323</v>
      </c>
      <c r="B178" s="64" t="s">
        <v>405</v>
      </c>
      <c r="C178" s="267" t="s">
        <v>406</v>
      </c>
      <c r="D178" s="59">
        <f t="shared" ref="D178:E178" si="35">SUM(D179:D187)</f>
        <v>70799.159999999989</v>
      </c>
      <c r="E178" s="59">
        <f t="shared" si="35"/>
        <v>71571.490000000005</v>
      </c>
      <c r="F178" s="44">
        <f t="shared" si="26"/>
        <v>101.09087452450002</v>
      </c>
    </row>
    <row r="179" spans="1:6" ht="12.75" customHeight="1" x14ac:dyDescent="0.2">
      <c r="A179" s="62">
        <v>3231</v>
      </c>
      <c r="B179" s="64" t="s">
        <v>407</v>
      </c>
      <c r="C179" s="267" t="s">
        <v>408</v>
      </c>
      <c r="D179" s="193">
        <v>8096.55</v>
      </c>
      <c r="E179" s="193">
        <v>10940.15</v>
      </c>
      <c r="F179" s="44">
        <f t="shared" si="26"/>
        <v>135.12113184010474</v>
      </c>
    </row>
    <row r="180" spans="1:6" ht="12.75" customHeight="1" x14ac:dyDescent="0.2">
      <c r="A180" s="62">
        <v>3232</v>
      </c>
      <c r="B180" s="64" t="s">
        <v>409</v>
      </c>
      <c r="C180" s="267" t="s">
        <v>410</v>
      </c>
      <c r="D180" s="193">
        <v>7200.84</v>
      </c>
      <c r="E180" s="193">
        <v>2615.02</v>
      </c>
      <c r="F180" s="44">
        <f t="shared" si="26"/>
        <v>36.315485415590402</v>
      </c>
    </row>
    <row r="181" spans="1:6" ht="12.75" customHeight="1" x14ac:dyDescent="0.2">
      <c r="A181" s="62">
        <v>3233</v>
      </c>
      <c r="B181" s="64" t="s">
        <v>411</v>
      </c>
      <c r="C181" s="267" t="s">
        <v>412</v>
      </c>
      <c r="D181" s="193">
        <v>247.44</v>
      </c>
      <c r="E181" s="193"/>
      <c r="F181" s="44">
        <f t="shared" si="26"/>
        <v>0</v>
      </c>
    </row>
    <row r="182" spans="1:6" ht="12.75" customHeight="1" x14ac:dyDescent="0.2">
      <c r="A182" s="62">
        <v>3234</v>
      </c>
      <c r="B182" s="64" t="s">
        <v>413</v>
      </c>
      <c r="C182" s="267" t="s">
        <v>414</v>
      </c>
      <c r="D182" s="193">
        <v>5570.11</v>
      </c>
      <c r="E182" s="193">
        <v>5423.2</v>
      </c>
      <c r="F182" s="44">
        <f t="shared" si="26"/>
        <v>97.362529644836457</v>
      </c>
    </row>
    <row r="183" spans="1:6" ht="12.75" customHeight="1" x14ac:dyDescent="0.2">
      <c r="A183" s="62">
        <v>3235</v>
      </c>
      <c r="B183" s="63" t="s">
        <v>415</v>
      </c>
      <c r="C183" s="267" t="s">
        <v>416</v>
      </c>
      <c r="D183" s="193">
        <v>36233.93</v>
      </c>
      <c r="E183" s="193">
        <v>37484.44</v>
      </c>
      <c r="F183" s="44">
        <f t="shared" si="26"/>
        <v>103.45121271692031</v>
      </c>
    </row>
    <row r="184" spans="1:6" ht="12.75" customHeight="1" x14ac:dyDescent="0.2">
      <c r="A184" s="62">
        <v>3236</v>
      </c>
      <c r="B184" s="63" t="s">
        <v>417</v>
      </c>
      <c r="C184" s="267" t="s">
        <v>418</v>
      </c>
      <c r="D184" s="193">
        <v>2850.97</v>
      </c>
      <c r="E184" s="193">
        <v>3016.86</v>
      </c>
      <c r="F184" s="44">
        <f t="shared" si="26"/>
        <v>105.81872134747124</v>
      </c>
    </row>
    <row r="185" spans="1:6" ht="12.75" customHeight="1" x14ac:dyDescent="0.2">
      <c r="A185" s="62">
        <v>3237</v>
      </c>
      <c r="B185" s="63" t="s">
        <v>419</v>
      </c>
      <c r="C185" s="267" t="s">
        <v>420</v>
      </c>
      <c r="D185" s="193">
        <v>6422.28</v>
      </c>
      <c r="E185" s="193">
        <v>5838.23</v>
      </c>
      <c r="F185" s="44">
        <f t="shared" si="26"/>
        <v>90.905877663384331</v>
      </c>
    </row>
    <row r="186" spans="1:6" ht="12.75" customHeight="1" x14ac:dyDescent="0.2">
      <c r="A186" s="62">
        <v>3238</v>
      </c>
      <c r="B186" s="63" t="s">
        <v>421</v>
      </c>
      <c r="C186" s="267" t="s">
        <v>422</v>
      </c>
      <c r="D186" s="193">
        <v>1713.93</v>
      </c>
      <c r="E186" s="193">
        <v>1495.38</v>
      </c>
      <c r="F186" s="44">
        <f t="shared" si="26"/>
        <v>87.248604085347708</v>
      </c>
    </row>
    <row r="187" spans="1:6" ht="12.75" customHeight="1" x14ac:dyDescent="0.2">
      <c r="A187" s="62">
        <v>3239</v>
      </c>
      <c r="B187" s="63" t="s">
        <v>423</v>
      </c>
      <c r="C187" s="267" t="s">
        <v>424</v>
      </c>
      <c r="D187" s="193">
        <v>2463.11</v>
      </c>
      <c r="E187" s="193">
        <v>4758.21</v>
      </c>
      <c r="F187" s="44">
        <f t="shared" si="26"/>
        <v>193.17894856502551</v>
      </c>
    </row>
    <row r="188" spans="1:6" ht="12.75" customHeight="1" x14ac:dyDescent="0.2">
      <c r="A188" s="62">
        <v>324</v>
      </c>
      <c r="B188" s="63" t="s">
        <v>425</v>
      </c>
      <c r="C188" s="267" t="s">
        <v>426</v>
      </c>
      <c r="D188" s="193">
        <v>1581.38</v>
      </c>
      <c r="E188" s="193">
        <v>3887.16</v>
      </c>
      <c r="F188" s="44">
        <f t="shared" si="26"/>
        <v>245.80809166677201</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8259.0400000000009</v>
      </c>
      <c r="E194" s="59">
        <f t="shared" si="36"/>
        <v>7539.49</v>
      </c>
      <c r="F194" s="44">
        <f t="shared" si="26"/>
        <v>91.287728355837956</v>
      </c>
    </row>
    <row r="195" spans="1:6" ht="12.75" customHeight="1" x14ac:dyDescent="0.2">
      <c r="A195" s="62">
        <v>3291</v>
      </c>
      <c r="B195" s="182" t="s">
        <v>439</v>
      </c>
      <c r="C195" s="267" t="s">
        <v>440</v>
      </c>
      <c r="D195" s="193">
        <v>0</v>
      </c>
      <c r="E195" s="193"/>
      <c r="F195" s="44" t="str">
        <f t="shared" si="26"/>
        <v>-</v>
      </c>
    </row>
    <row r="196" spans="1:6" ht="12.75" customHeight="1" x14ac:dyDescent="0.2">
      <c r="A196" s="62">
        <v>3292</v>
      </c>
      <c r="B196" s="63" t="s">
        <v>441</v>
      </c>
      <c r="C196" s="267" t="s">
        <v>442</v>
      </c>
      <c r="D196" s="193">
        <v>0</v>
      </c>
      <c r="E196" s="193"/>
      <c r="F196" s="44" t="str">
        <f t="shared" si="26"/>
        <v>-</v>
      </c>
    </row>
    <row r="197" spans="1:6" ht="12.75" customHeight="1" x14ac:dyDescent="0.2">
      <c r="A197" s="62">
        <v>3293</v>
      </c>
      <c r="B197" s="63" t="s">
        <v>443</v>
      </c>
      <c r="C197" s="267" t="s">
        <v>444</v>
      </c>
      <c r="D197" s="193">
        <v>4895.0200000000004</v>
      </c>
      <c r="E197" s="193">
        <v>4029.27</v>
      </c>
      <c r="F197" s="44">
        <f t="shared" si="26"/>
        <v>82.313657554003868</v>
      </c>
    </row>
    <row r="198" spans="1:6" ht="12.75" customHeight="1" x14ac:dyDescent="0.2">
      <c r="A198" s="62">
        <v>3294</v>
      </c>
      <c r="B198" s="63" t="s">
        <v>445</v>
      </c>
      <c r="C198" s="267" t="s">
        <v>446</v>
      </c>
      <c r="D198" s="193">
        <v>387</v>
      </c>
      <c r="E198" s="193">
        <v>295</v>
      </c>
      <c r="F198" s="44">
        <f t="shared" si="26"/>
        <v>76.227390180878558</v>
      </c>
    </row>
    <row r="199" spans="1:6" ht="12.75" customHeight="1" x14ac:dyDescent="0.2">
      <c r="A199" s="62">
        <v>3295</v>
      </c>
      <c r="B199" s="63" t="s">
        <v>447</v>
      </c>
      <c r="C199" s="267" t="s">
        <v>448</v>
      </c>
      <c r="D199" s="193">
        <v>2024.84</v>
      </c>
      <c r="E199" s="193">
        <v>2971.32</v>
      </c>
      <c r="F199" s="44">
        <f t="shared" si="26"/>
        <v>146.74344639576461</v>
      </c>
    </row>
    <row r="200" spans="1:6" ht="12.75" customHeight="1" x14ac:dyDescent="0.2">
      <c r="A200" s="62" t="s">
        <v>449</v>
      </c>
      <c r="B200" s="63" t="s">
        <v>450</v>
      </c>
      <c r="C200" s="267" t="s">
        <v>449</v>
      </c>
      <c r="D200" s="193">
        <v>0</v>
      </c>
      <c r="E200" s="193"/>
      <c r="F200" s="44" t="str">
        <f t="shared" si="26"/>
        <v>-</v>
      </c>
    </row>
    <row r="201" spans="1:6" ht="12.75" customHeight="1" x14ac:dyDescent="0.2">
      <c r="A201" s="62">
        <v>3299</v>
      </c>
      <c r="B201" s="63" t="s">
        <v>451</v>
      </c>
      <c r="C201" s="267" t="s">
        <v>452</v>
      </c>
      <c r="D201" s="193">
        <v>952.18</v>
      </c>
      <c r="E201" s="193">
        <v>243.9</v>
      </c>
      <c r="F201" s="44">
        <f t="shared" si="26"/>
        <v>25.614904744901175</v>
      </c>
    </row>
    <row r="202" spans="1:6" ht="12.75" customHeight="1" x14ac:dyDescent="0.2">
      <c r="A202" s="62">
        <v>34</v>
      </c>
      <c r="B202" s="182" t="s">
        <v>453</v>
      </c>
      <c r="C202" s="267" t="s">
        <v>454</v>
      </c>
      <c r="D202" s="59">
        <f t="shared" ref="D202:E202" si="37">D203+D208+D216</f>
        <v>490.27</v>
      </c>
      <c r="E202" s="59">
        <f t="shared" si="37"/>
        <v>412.03</v>
      </c>
      <c r="F202" s="44">
        <f t="shared" si="26"/>
        <v>84.041446549860282</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490.27</v>
      </c>
      <c r="E216" s="59">
        <f t="shared" si="40"/>
        <v>412.03</v>
      </c>
      <c r="F216" s="44">
        <f t="shared" si="26"/>
        <v>84.041446549860282</v>
      </c>
    </row>
    <row r="217" spans="1:6" ht="12.75" customHeight="1" x14ac:dyDescent="0.2">
      <c r="A217" s="62">
        <v>3431</v>
      </c>
      <c r="B217" s="181" t="s">
        <v>483</v>
      </c>
      <c r="C217" s="267" t="s">
        <v>484</v>
      </c>
      <c r="D217" s="193">
        <v>411.27</v>
      </c>
      <c r="E217" s="193">
        <v>412.03</v>
      </c>
      <c r="F217" s="44">
        <f t="shared" si="26"/>
        <v>100.18479344469569</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0</v>
      </c>
      <c r="E219" s="193"/>
      <c r="F219" s="44" t="str">
        <f t="shared" si="26"/>
        <v>-</v>
      </c>
    </row>
    <row r="220" spans="1:6" ht="12.75" customHeight="1" x14ac:dyDescent="0.2">
      <c r="A220" s="62">
        <v>3434</v>
      </c>
      <c r="B220" s="64" t="s">
        <v>489</v>
      </c>
      <c r="C220" s="267" t="s">
        <v>490</v>
      </c>
      <c r="D220" s="193">
        <v>79</v>
      </c>
      <c r="E220" s="193"/>
      <c r="F220" s="44">
        <f t="shared" si="26"/>
        <v>0</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1620.99</v>
      </c>
      <c r="E273" s="59">
        <f t="shared" si="60"/>
        <v>1620</v>
      </c>
      <c r="F273" s="44">
        <f t="shared" ref="F273:F277" si="61">IF(D273&lt;&gt;0,IF(E273/D273&gt;=100,"&gt;&gt;100",E273/D273*100),"-")</f>
        <v>99.93892621175948</v>
      </c>
    </row>
    <row r="274" spans="1:6" ht="12.75" customHeight="1" x14ac:dyDescent="0.2">
      <c r="A274" s="62">
        <v>381</v>
      </c>
      <c r="B274" s="63" t="s">
        <v>588</v>
      </c>
      <c r="C274" s="267" t="s">
        <v>589</v>
      </c>
      <c r="D274" s="59">
        <f t="shared" ref="D274:E274" si="62">SUM(D275:D277)</f>
        <v>1620.99</v>
      </c>
      <c r="E274" s="59">
        <f t="shared" si="62"/>
        <v>1620</v>
      </c>
      <c r="F274" s="44">
        <f t="shared" si="61"/>
        <v>99.93892621175948</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1620.99</v>
      </c>
      <c r="E276" s="193">
        <v>1620</v>
      </c>
      <c r="F276" s="44">
        <f t="shared" si="61"/>
        <v>99.93892621175948</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1035903.85</v>
      </c>
      <c r="E299" s="59">
        <f>E152-E297+E298</f>
        <v>1299732.2</v>
      </c>
      <c r="F299" s="44">
        <f t="shared" si="68"/>
        <v>125.46842064541028</v>
      </c>
    </row>
    <row r="300" spans="1:6" ht="12.75" customHeight="1" x14ac:dyDescent="0.2">
      <c r="A300" s="62" t="s">
        <v>629</v>
      </c>
      <c r="B300" s="63" t="s">
        <v>640</v>
      </c>
      <c r="C300" s="267" t="s">
        <v>641</v>
      </c>
      <c r="D300" s="59">
        <f>IF(D6&gt;=D299,D6-D299,0)</f>
        <v>0</v>
      </c>
      <c r="E300" s="59">
        <f>IF(E6&gt;=E299,E6-E299,0)</f>
        <v>0</v>
      </c>
      <c r="F300" s="44" t="str">
        <f t="shared" si="68"/>
        <v>-</v>
      </c>
    </row>
    <row r="301" spans="1:6" ht="12.75" customHeight="1" x14ac:dyDescent="0.2">
      <c r="A301" s="62" t="s">
        <v>629</v>
      </c>
      <c r="B301" s="63" t="s">
        <v>642</v>
      </c>
      <c r="C301" s="267" t="s">
        <v>643</v>
      </c>
      <c r="D301" s="59">
        <f>IF(D299&gt;=D6,D299-D6,0)</f>
        <v>15302.729999999865</v>
      </c>
      <c r="E301" s="59">
        <f>IF(E299&gt;=E6,E299-E6,0)</f>
        <v>153281.11999999988</v>
      </c>
      <c r="F301" s="44">
        <f t="shared" si="68"/>
        <v>1001.6586582916984</v>
      </c>
    </row>
    <row r="302" spans="1:6" ht="12.75" customHeight="1" x14ac:dyDescent="0.2">
      <c r="A302" s="62">
        <v>92211</v>
      </c>
      <c r="B302" s="63" t="s">
        <v>644</v>
      </c>
      <c r="C302" s="267" t="s">
        <v>645</v>
      </c>
      <c r="D302" s="193">
        <v>9732.92</v>
      </c>
      <c r="E302" s="193">
        <v>0</v>
      </c>
      <c r="F302" s="44">
        <f t="shared" si="68"/>
        <v>0</v>
      </c>
    </row>
    <row r="303" spans="1:6" ht="12.75" customHeight="1" x14ac:dyDescent="0.2">
      <c r="A303" s="62">
        <v>92221</v>
      </c>
      <c r="B303" s="63" t="s">
        <v>646</v>
      </c>
      <c r="C303" s="267" t="s">
        <v>647</v>
      </c>
      <c r="D303" s="193">
        <v>0</v>
      </c>
      <c r="E303" s="193">
        <v>4426.51</v>
      </c>
      <c r="F303" s="44" t="str">
        <f t="shared" si="68"/>
        <v>-</v>
      </c>
    </row>
    <row r="304" spans="1:6" ht="12.75" customHeight="1" x14ac:dyDescent="0.2">
      <c r="A304" s="62">
        <v>96</v>
      </c>
      <c r="B304" s="228" t="s">
        <v>648</v>
      </c>
      <c r="C304" s="267" t="s">
        <v>649</v>
      </c>
      <c r="D304" s="193">
        <v>1028.79</v>
      </c>
      <c r="E304" s="193">
        <v>162047.07</v>
      </c>
      <c r="F304" s="44" t="str">
        <f t="shared" si="68"/>
        <v>&gt;&gt;100</v>
      </c>
    </row>
    <row r="305" spans="1:6" ht="12" x14ac:dyDescent="0.2">
      <c r="A305" s="62">
        <v>9661</v>
      </c>
      <c r="B305" s="228" t="s">
        <v>650</v>
      </c>
      <c r="C305" s="267" t="s">
        <v>651</v>
      </c>
      <c r="D305" s="193">
        <v>213.99</v>
      </c>
      <c r="E305" s="193">
        <v>2622.92</v>
      </c>
      <c r="F305" s="44">
        <f t="shared" si="68"/>
        <v>1225.7208280760783</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398.54</v>
      </c>
      <c r="E308" s="59">
        <f t="shared" si="71"/>
        <v>526.68999999999994</v>
      </c>
      <c r="F308" s="44">
        <f t="shared" ref="F308:F428" si="72">IF(D308&lt;&gt;0,IF(E308/D308&gt;=100,"&gt;&gt;100",E308/D308*100),"-")</f>
        <v>132.15486525819239</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398.54</v>
      </c>
      <c r="E321" s="59">
        <f t="shared" si="76"/>
        <v>526.68999999999994</v>
      </c>
      <c r="F321" s="44">
        <f t="shared" si="72"/>
        <v>132.15486525819239</v>
      </c>
    </row>
    <row r="322" spans="1:6" ht="12.75" customHeight="1" x14ac:dyDescent="0.2">
      <c r="A322" s="62">
        <v>721</v>
      </c>
      <c r="B322" s="63" t="s">
        <v>683</v>
      </c>
      <c r="C322" s="267" t="s">
        <v>684</v>
      </c>
      <c r="D322" s="59">
        <f t="shared" ref="D322:E322" si="77">SUM(D323:D326)</f>
        <v>398.54</v>
      </c>
      <c r="E322" s="59">
        <f t="shared" si="77"/>
        <v>474.95</v>
      </c>
      <c r="F322" s="44">
        <f t="shared" si="72"/>
        <v>119.17247955035879</v>
      </c>
    </row>
    <row r="323" spans="1:6" ht="12.75" customHeight="1" x14ac:dyDescent="0.2">
      <c r="A323" s="62">
        <v>7211</v>
      </c>
      <c r="B323" s="63" t="s">
        <v>685</v>
      </c>
      <c r="C323" s="267" t="s">
        <v>686</v>
      </c>
      <c r="D323" s="193">
        <v>398.54</v>
      </c>
      <c r="E323" s="193">
        <v>474.95</v>
      </c>
      <c r="F323" s="44">
        <f t="shared" si="72"/>
        <v>119.17247955035879</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51.74</v>
      </c>
      <c r="F341" s="44" t="str">
        <f t="shared" si="72"/>
        <v>-</v>
      </c>
    </row>
    <row r="342" spans="1:6" ht="12.75" customHeight="1" x14ac:dyDescent="0.2">
      <c r="A342" s="62">
        <v>7241</v>
      </c>
      <c r="B342" s="63" t="s">
        <v>723</v>
      </c>
      <c r="C342" s="267" t="s">
        <v>724</v>
      </c>
      <c r="D342" s="193">
        <v>0</v>
      </c>
      <c r="E342" s="193">
        <v>51.74</v>
      </c>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2956.36</v>
      </c>
      <c r="E360" s="59">
        <f t="shared" si="86"/>
        <v>3297.13</v>
      </c>
      <c r="F360" s="44">
        <f t="shared" si="72"/>
        <v>111.52667469455682</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2956.36</v>
      </c>
      <c r="E373" s="59">
        <f t="shared" si="90"/>
        <v>3297.13</v>
      </c>
      <c r="F373" s="44">
        <f t="shared" si="72"/>
        <v>111.52667469455682</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2875.17</v>
      </c>
      <c r="E379" s="59">
        <f t="shared" si="92"/>
        <v>3169.04</v>
      </c>
      <c r="F379" s="44">
        <f t="shared" si="72"/>
        <v>110.22096084753248</v>
      </c>
    </row>
    <row r="380" spans="1:6" ht="12.75" customHeight="1" x14ac:dyDescent="0.2">
      <c r="A380" s="62">
        <v>4221</v>
      </c>
      <c r="B380" s="63" t="s">
        <v>695</v>
      </c>
      <c r="C380" s="267" t="s">
        <v>787</v>
      </c>
      <c r="D380" s="193">
        <v>2875.17</v>
      </c>
      <c r="E380" s="193">
        <v>1661.71</v>
      </c>
      <c r="F380" s="44">
        <f t="shared" si="72"/>
        <v>57.795191240865762</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v>1507.33</v>
      </c>
      <c r="F385" s="44" t="str">
        <f t="shared" si="72"/>
        <v>-</v>
      </c>
    </row>
    <row r="386" spans="1:6" ht="12.75" customHeight="1" x14ac:dyDescent="0.2">
      <c r="A386" s="62">
        <v>4227</v>
      </c>
      <c r="B386" s="182" t="s">
        <v>707</v>
      </c>
      <c r="C386" s="267" t="s">
        <v>794</v>
      </c>
      <c r="D386" s="193">
        <v>0</v>
      </c>
      <c r="E386" s="193"/>
      <c r="F386" s="44" t="str">
        <f t="shared" si="72"/>
        <v>-</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81.19</v>
      </c>
      <c r="E393" s="59">
        <f t="shared" si="94"/>
        <v>128.09</v>
      </c>
      <c r="F393" s="44">
        <f t="shared" si="72"/>
        <v>157.76573469639118</v>
      </c>
    </row>
    <row r="394" spans="1:6" ht="12.75" customHeight="1" x14ac:dyDescent="0.2">
      <c r="A394" s="62">
        <v>4241</v>
      </c>
      <c r="B394" s="63" t="s">
        <v>804</v>
      </c>
      <c r="C394" s="267" t="s">
        <v>805</v>
      </c>
      <c r="D394" s="193">
        <v>81.19</v>
      </c>
      <c r="E394" s="193">
        <v>128.09</v>
      </c>
      <c r="F394" s="44">
        <f t="shared" si="72"/>
        <v>157.76573469639118</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2557.8200000000002</v>
      </c>
      <c r="E418" s="59">
        <f t="shared" si="102"/>
        <v>2770.44</v>
      </c>
      <c r="F418" s="44">
        <f t="shared" si="72"/>
        <v>108.31254740364842</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v>
      </c>
      <c r="E421" s="193">
        <v>6.02</v>
      </c>
      <c r="F421" s="44" t="str">
        <f t="shared" si="72"/>
        <v>-</v>
      </c>
    </row>
    <row r="422" spans="1:6" ht="12.75" customHeight="1" x14ac:dyDescent="0.2">
      <c r="A422" s="62" t="s">
        <v>629</v>
      </c>
      <c r="B422" s="63" t="s">
        <v>850</v>
      </c>
      <c r="C422" s="267" t="s">
        <v>851</v>
      </c>
      <c r="D422" s="59">
        <f>D6+D308</f>
        <v>1020999.6600000001</v>
      </c>
      <c r="E422" s="59">
        <f>E6+E308</f>
        <v>1146977.77</v>
      </c>
      <c r="F422" s="44">
        <f t="shared" si="72"/>
        <v>112.33870244383822</v>
      </c>
    </row>
    <row r="423" spans="1:6" ht="12.75" customHeight="1" x14ac:dyDescent="0.2">
      <c r="A423" s="62" t="s">
        <v>629</v>
      </c>
      <c r="B423" s="63" t="s">
        <v>852</v>
      </c>
      <c r="C423" s="267" t="s">
        <v>853</v>
      </c>
      <c r="D423" s="59">
        <f t="shared" ref="D423:E423" si="103">D299+D360</f>
        <v>1038860.21</v>
      </c>
      <c r="E423" s="59">
        <f t="shared" si="103"/>
        <v>1303029.3299999998</v>
      </c>
      <c r="F423" s="44">
        <f t="shared" si="72"/>
        <v>125.42874560572494</v>
      </c>
    </row>
    <row r="424" spans="1:6" ht="12.75" customHeight="1" x14ac:dyDescent="0.2">
      <c r="A424" s="62" t="s">
        <v>629</v>
      </c>
      <c r="B424" s="63" t="s">
        <v>854</v>
      </c>
      <c r="C424" s="267" t="s">
        <v>855</v>
      </c>
      <c r="D424" s="59">
        <f t="shared" ref="D424:E424" si="104">IF(D422&gt;=D423,D422-D423,0)</f>
        <v>0</v>
      </c>
      <c r="E424" s="59">
        <f t="shared" si="104"/>
        <v>0</v>
      </c>
      <c r="F424" s="44" t="str">
        <f t="shared" si="72"/>
        <v>-</v>
      </c>
    </row>
    <row r="425" spans="1:6" ht="12.75" customHeight="1" x14ac:dyDescent="0.2">
      <c r="A425" s="62" t="s">
        <v>629</v>
      </c>
      <c r="B425" s="63" t="s">
        <v>856</v>
      </c>
      <c r="C425" s="267" t="s">
        <v>857</v>
      </c>
      <c r="D425" s="59">
        <f t="shared" ref="D425:E425" si="105">IF(D423&gt;=D422,D423-D422,0)</f>
        <v>17860.549999999814</v>
      </c>
      <c r="E425" s="59">
        <f t="shared" si="105"/>
        <v>156051.55999999982</v>
      </c>
      <c r="F425" s="44">
        <f t="shared" si="72"/>
        <v>873.72202983671525</v>
      </c>
    </row>
    <row r="426" spans="1:6" ht="12.75" customHeight="1" x14ac:dyDescent="0.2">
      <c r="A426" s="271" t="s">
        <v>858</v>
      </c>
      <c r="B426" s="182" t="s">
        <v>859</v>
      </c>
      <c r="C426" s="272" t="s">
        <v>860</v>
      </c>
      <c r="D426" s="59">
        <f t="shared" ref="D426:E426" si="106">IF(D302-D303+D419-D420&gt;=0,D302-D303+D419-D420,0)</f>
        <v>9732.92</v>
      </c>
      <c r="E426" s="59">
        <f t="shared" si="106"/>
        <v>0</v>
      </c>
      <c r="F426" s="44">
        <f t="shared" si="72"/>
        <v>0</v>
      </c>
    </row>
    <row r="427" spans="1:6" ht="12.75" customHeight="1" x14ac:dyDescent="0.2">
      <c r="A427" s="271" t="s">
        <v>858</v>
      </c>
      <c r="B427" s="63" t="s">
        <v>861</v>
      </c>
      <c r="C427" s="272" t="s">
        <v>862</v>
      </c>
      <c r="D427" s="59">
        <f t="shared" ref="D427:E427" si="107">IF(D303-D302+D420-D419&gt;=0,D303-D302+D420-D419,0)</f>
        <v>0</v>
      </c>
      <c r="E427" s="59">
        <f t="shared" si="107"/>
        <v>4426.51</v>
      </c>
      <c r="F427" s="44" t="str">
        <f t="shared" si="72"/>
        <v>-</v>
      </c>
    </row>
    <row r="428" spans="1:6" ht="24" x14ac:dyDescent="0.2">
      <c r="A428" s="269" t="s">
        <v>863</v>
      </c>
      <c r="B428" s="263" t="s">
        <v>864</v>
      </c>
      <c r="C428" s="270" t="s">
        <v>865</v>
      </c>
      <c r="D428" s="80">
        <f t="shared" ref="D428:E428" si="108">D304+D421</f>
        <v>1028.79</v>
      </c>
      <c r="E428" s="80">
        <f t="shared" si="108"/>
        <v>162053.09</v>
      </c>
      <c r="F428" s="60" t="str">
        <f t="shared" si="72"/>
        <v>&gt;&gt;100</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1020999.6600000001</v>
      </c>
      <c r="E643" s="59">
        <f>E422+E430</f>
        <v>1146977.77</v>
      </c>
      <c r="F643" s="44">
        <f t="shared" si="109"/>
        <v>112.33870244383822</v>
      </c>
    </row>
    <row r="644" spans="1:6" ht="12.75" customHeight="1" x14ac:dyDescent="0.2">
      <c r="A644" s="62" t="s">
        <v>629</v>
      </c>
      <c r="B644" s="63" t="s">
        <v>1285</v>
      </c>
      <c r="C644" s="267" t="s">
        <v>1286</v>
      </c>
      <c r="D644" s="59">
        <f>D423+D535</f>
        <v>1038860.21</v>
      </c>
      <c r="E644" s="59">
        <f>E423+E535</f>
        <v>1303029.3299999998</v>
      </c>
      <c r="F644" s="44">
        <f t="shared" si="109"/>
        <v>125.42874560572494</v>
      </c>
    </row>
    <row r="645" spans="1:6" ht="12.75" customHeight="1" x14ac:dyDescent="0.2">
      <c r="A645" s="62" t="s">
        <v>629</v>
      </c>
      <c r="B645" s="63" t="s">
        <v>1287</v>
      </c>
      <c r="C645" s="267" t="s">
        <v>1288</v>
      </c>
      <c r="D645" s="59">
        <f t="shared" ref="D645:E645" si="163">IF(D643&gt;=D644,D643-D644,0)</f>
        <v>0</v>
      </c>
      <c r="E645" s="59">
        <f t="shared" si="163"/>
        <v>0</v>
      </c>
      <c r="F645" s="44" t="str">
        <f t="shared" si="109"/>
        <v>-</v>
      </c>
    </row>
    <row r="646" spans="1:6" ht="12.75" customHeight="1" x14ac:dyDescent="0.2">
      <c r="A646" s="62" t="s">
        <v>629</v>
      </c>
      <c r="B646" s="63" t="s">
        <v>1289</v>
      </c>
      <c r="C646" s="267" t="s">
        <v>1290</v>
      </c>
      <c r="D646" s="59">
        <f t="shared" ref="D646:E646" si="164">IF(D644&gt;=D643,D644-D643,0)</f>
        <v>17860.549999999814</v>
      </c>
      <c r="E646" s="59">
        <f t="shared" si="164"/>
        <v>156051.55999999982</v>
      </c>
      <c r="F646" s="44">
        <f t="shared" si="109"/>
        <v>873.72202983671525</v>
      </c>
    </row>
    <row r="647" spans="1:6" ht="24" x14ac:dyDescent="0.2">
      <c r="A647" s="271" t="s">
        <v>1291</v>
      </c>
      <c r="B647" s="63" t="s">
        <v>1292</v>
      </c>
      <c r="C647" s="272" t="s">
        <v>1291</v>
      </c>
      <c r="D647" s="59">
        <f>IF(D426-D427+D641-D642&gt;=0,D426-D427+D641-D642,0)</f>
        <v>9732.92</v>
      </c>
      <c r="E647" s="59">
        <f>IF(E426-E427+E641-E642&gt;=0,E426-E427+E641-E642,0)</f>
        <v>0</v>
      </c>
      <c r="F647" s="44">
        <f t="shared" si="109"/>
        <v>0</v>
      </c>
    </row>
    <row r="648" spans="1:6" ht="24" x14ac:dyDescent="0.2">
      <c r="A648" s="271" t="s">
        <v>1293</v>
      </c>
      <c r="B648" s="63" t="s">
        <v>1294</v>
      </c>
      <c r="C648" s="272" t="s">
        <v>1293</v>
      </c>
      <c r="D648" s="59">
        <f>IF(D427-D426+D642-D641&gt;=0,D427-D426+D642-D641,0)</f>
        <v>0</v>
      </c>
      <c r="E648" s="59">
        <f>IF(E427-E426+E642-E641&gt;=0,E427-E426+E642-E641,0)</f>
        <v>4426.51</v>
      </c>
      <c r="F648" s="44" t="str">
        <f t="shared" si="109"/>
        <v>-</v>
      </c>
    </row>
    <row r="649" spans="1:6" ht="24" x14ac:dyDescent="0.2">
      <c r="A649" s="62" t="s">
        <v>629</v>
      </c>
      <c r="B649" s="63" t="s">
        <v>1295</v>
      </c>
      <c r="C649" s="267" t="s">
        <v>1296</v>
      </c>
      <c r="D649" s="59">
        <f t="shared" ref="D649:E649" si="165">IF(D645+D647-D646-D648&gt;=0,D645+D647-D646-D648,0)</f>
        <v>0</v>
      </c>
      <c r="E649" s="59">
        <f t="shared" si="165"/>
        <v>0</v>
      </c>
      <c r="F649" s="44" t="str">
        <f t="shared" si="109"/>
        <v>-</v>
      </c>
    </row>
    <row r="650" spans="1:6" ht="24" x14ac:dyDescent="0.2">
      <c r="A650" s="62" t="s">
        <v>629</v>
      </c>
      <c r="B650" s="63" t="s">
        <v>1297</v>
      </c>
      <c r="C650" s="267" t="s">
        <v>1298</v>
      </c>
      <c r="D650" s="59">
        <f t="shared" ref="D650:E650" si="166">IF(D646+D648-D645-D647&gt;=0,D646+D648-D645-D647,0)</f>
        <v>8127.6299999998137</v>
      </c>
      <c r="E650" s="59">
        <f t="shared" si="166"/>
        <v>160478.06999999983</v>
      </c>
      <c r="F650" s="44">
        <f t="shared" si="109"/>
        <v>1974.4755851337168</v>
      </c>
    </row>
    <row r="651" spans="1:6" ht="24" x14ac:dyDescent="0.2">
      <c r="A651" s="269" t="s">
        <v>1299</v>
      </c>
      <c r="B651" s="183" t="s">
        <v>1300</v>
      </c>
      <c r="C651" s="270" t="s">
        <v>1299</v>
      </c>
      <c r="D651" s="195">
        <v>147791.67000000001</v>
      </c>
      <c r="E651" s="195"/>
      <c r="F651" s="60">
        <f t="shared" si="109"/>
        <v>0</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14328.64</v>
      </c>
      <c r="E653" s="193">
        <v>2288.12</v>
      </c>
      <c r="F653" s="44">
        <f t="shared" ref="F653:F740" si="167">IF(D653&lt;&gt;0,IF(E653/D653&gt;=100,"&gt;&gt;100",E653/D653*100),"-")</f>
        <v>15.968856779150009</v>
      </c>
    </row>
    <row r="654" spans="1:6" ht="12.75" customHeight="1" x14ac:dyDescent="0.2">
      <c r="A654" s="62" t="s">
        <v>1304</v>
      </c>
      <c r="B654" s="63" t="s">
        <v>1305</v>
      </c>
      <c r="C654" s="267" t="s">
        <v>1304</v>
      </c>
      <c r="D654" s="193">
        <v>76188.98</v>
      </c>
      <c r="E654" s="193">
        <v>92427.68</v>
      </c>
      <c r="F654" s="44">
        <f t="shared" si="167"/>
        <v>121.31371229802525</v>
      </c>
    </row>
    <row r="655" spans="1:6" ht="12.75" customHeight="1" x14ac:dyDescent="0.2">
      <c r="A655" s="62" t="s">
        <v>1306</v>
      </c>
      <c r="B655" s="63" t="s">
        <v>1307</v>
      </c>
      <c r="C655" s="267" t="s">
        <v>1306</v>
      </c>
      <c r="D655" s="193">
        <v>87941.92</v>
      </c>
      <c r="E655" s="193">
        <v>94022.26</v>
      </c>
      <c r="F655" s="44">
        <f t="shared" si="167"/>
        <v>106.91404053948332</v>
      </c>
    </row>
    <row r="656" spans="1:6" ht="24" x14ac:dyDescent="0.2">
      <c r="A656" s="62">
        <v>11</v>
      </c>
      <c r="B656" s="63" t="s">
        <v>1308</v>
      </c>
      <c r="C656" s="267" t="s">
        <v>1309</v>
      </c>
      <c r="D656" s="59">
        <f t="shared" ref="D656:E656" si="168">+D653+D654-D655</f>
        <v>2575.6999999999971</v>
      </c>
      <c r="E656" s="59">
        <f t="shared" si="168"/>
        <v>693.5399999999936</v>
      </c>
      <c r="F656" s="44">
        <f t="shared" si="167"/>
        <v>26.92627246961969</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67</v>
      </c>
      <c r="E658" s="273">
        <v>70</v>
      </c>
      <c r="F658" s="44">
        <f t="shared" si="167"/>
        <v>104.4776119402985</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58</v>
      </c>
      <c r="E660" s="273">
        <v>58</v>
      </c>
      <c r="F660" s="44">
        <f t="shared" si="167"/>
        <v>100</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862294.03</v>
      </c>
      <c r="E683" s="191">
        <v>966872.51</v>
      </c>
      <c r="F683" s="70">
        <f t="shared" si="167"/>
        <v>112.12793738117379</v>
      </c>
    </row>
    <row r="684" spans="1:6" ht="24" x14ac:dyDescent="0.2">
      <c r="A684" s="69">
        <v>63613</v>
      </c>
      <c r="B684" s="181" t="s">
        <v>1365</v>
      </c>
      <c r="C684" s="301" t="s">
        <v>1366</v>
      </c>
      <c r="D684" s="191">
        <v>0</v>
      </c>
      <c r="E684" s="191">
        <v>568.5</v>
      </c>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c r="F702" s="70" t="str">
        <f t="shared" si="167"/>
        <v>-</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4100</v>
      </c>
      <c r="E724" s="191">
        <v>6293.42</v>
      </c>
      <c r="F724" s="70">
        <f t="shared" si="167"/>
        <v>153.49804878048781</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2299.89</v>
      </c>
      <c r="E732" s="191"/>
      <c r="F732" s="70">
        <f t="shared" si="167"/>
        <v>0</v>
      </c>
    </row>
    <row r="733" spans="1:6" ht="12.75" customHeight="1" x14ac:dyDescent="0.2">
      <c r="A733" s="69">
        <v>31215</v>
      </c>
      <c r="B733" s="64" t="s">
        <v>1443</v>
      </c>
      <c r="C733" s="301" t="s">
        <v>1444</v>
      </c>
      <c r="D733" s="191">
        <v>3132.85</v>
      </c>
      <c r="E733" s="191">
        <v>1324.32</v>
      </c>
      <c r="F733" s="70">
        <f t="shared" si="167"/>
        <v>42.272052603859109</v>
      </c>
    </row>
    <row r="734" spans="1:6" ht="12.75" customHeight="1" x14ac:dyDescent="0.2">
      <c r="A734" s="69">
        <v>32121</v>
      </c>
      <c r="B734" s="64" t="s">
        <v>1445</v>
      </c>
      <c r="C734" s="301" t="s">
        <v>1446</v>
      </c>
      <c r="D734" s="191">
        <v>13581.8</v>
      </c>
      <c r="E734" s="191">
        <v>16998.32</v>
      </c>
      <c r="F734" s="70">
        <f t="shared" si="167"/>
        <v>125.15513407648471</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2707.59</v>
      </c>
      <c r="E736" s="193">
        <v>2866.86</v>
      </c>
      <c r="F736" s="44">
        <f t="shared" si="167"/>
        <v>105.88235294117648</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3672.78</v>
      </c>
      <c r="E738" s="193">
        <v>4240.3999999999996</v>
      </c>
      <c r="F738" s="44">
        <f t="shared" si="167"/>
        <v>115.45477812447244</v>
      </c>
    </row>
    <row r="739" spans="1:6" ht="12.75" customHeight="1" x14ac:dyDescent="0.2">
      <c r="A739" s="69" t="s">
        <v>1455</v>
      </c>
      <c r="B739" s="64" t="s">
        <v>1456</v>
      </c>
      <c r="C739" s="301" t="s">
        <v>1455</v>
      </c>
      <c r="D739" s="191">
        <v>29.5</v>
      </c>
      <c r="E739" s="191">
        <v>1440.83</v>
      </c>
      <c r="F739" s="70">
        <f t="shared" si="167"/>
        <v>4884.1694915254238</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0</v>
      </c>
      <c r="E742" s="191"/>
      <c r="F742" s="70" t="str">
        <f t="shared" si="169"/>
        <v>-</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2664</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4" sqref="D104"/>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160907.45000000001</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1165434.0900000001</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3099.36</v>
      </c>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1153210.8900000001</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1008799.75</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141282.51999999999</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412.03</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1620</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1096.5899999999999</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3297.13</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5826.71</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1155157.9700000002</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3099.36</v>
      </c>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1148761.4800000002</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1009192.78</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136873.07999999999</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412.03</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v>1620</v>
      </c>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663.59</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3297.13</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171183.56999999983</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1279.25</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1279.25</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1240.6199999999999</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v>1240.6199999999999</v>
      </c>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38.630000000000003</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v>38.630000000000003</v>
      </c>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169904.31999999998</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v>10934.08</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158970.23999999999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opLeftCell="A284"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19095</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3440</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3444</v>
      </c>
      <c r="D246" s="94"/>
      <c r="E246" s="50">
        <f t="shared" si="17"/>
        <v>0</v>
      </c>
      <c r="F246" s="50">
        <f t="shared" si="18"/>
        <v>1</v>
      </c>
      <c r="G246" s="50"/>
      <c r="H246" s="50"/>
      <c r="I246" s="50"/>
      <c r="J246" s="50"/>
      <c r="K246" s="50"/>
      <c r="L246" s="50">
        <f>IF(AND('PR-RAS'!D220&gt;0,'PR-RAS'!D776=0),1,0)</f>
        <v>1</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2025-07-10T11:06:14Z</cp:lastPrinted>
  <dcterms:created xsi:type="dcterms:W3CDTF">2022-04-01T05:14:30Z</dcterms:created>
  <dcterms:modified xsi:type="dcterms:W3CDTF">2025-07-10T11:06:21Z</dcterms:modified>
</cp:coreProperties>
</file>