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hanaNovi\Document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5740" windowHeight="1230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G290" i="9"/>
  <c r="F290" i="9"/>
  <c r="B290" i="9"/>
  <c r="F289" i="9"/>
  <c r="H288" i="9"/>
  <c r="G288" i="9"/>
  <c r="E288" i="9" s="1"/>
  <c r="F288" i="9"/>
  <c r="F287" i="9"/>
  <c r="F286" i="9"/>
  <c r="H285" i="9"/>
  <c r="G285" i="9"/>
  <c r="F285" i="9"/>
  <c r="E285" i="9"/>
  <c r="H284" i="9"/>
  <c r="G284" i="9"/>
  <c r="F284" i="9"/>
  <c r="F275" i="9" s="1"/>
  <c r="H283" i="9"/>
  <c r="G283" i="9"/>
  <c r="F283" i="9"/>
  <c r="F282" i="9"/>
  <c r="H281" i="9"/>
  <c r="E281" i="9" s="1"/>
  <c r="B281" i="9" s="1"/>
  <c r="G281" i="9"/>
  <c r="F281" i="9"/>
  <c r="H280" i="9"/>
  <c r="G280" i="9"/>
  <c r="F280" i="9"/>
  <c r="E280" i="9"/>
  <c r="B280" i="9" s="1"/>
  <c r="H279" i="9"/>
  <c r="G279" i="9"/>
  <c r="E279" i="9" s="1"/>
  <c r="F279" i="9"/>
  <c r="F278" i="9"/>
  <c r="F277" i="9"/>
  <c r="F276" i="9"/>
  <c r="F274" i="9"/>
  <c r="L273" i="9"/>
  <c r="H273" i="9"/>
  <c r="G273" i="9"/>
  <c r="F273" i="9"/>
  <c r="I272" i="9"/>
  <c r="E272" i="9" s="1"/>
  <c r="B272" i="9" s="1"/>
  <c r="H272" i="9"/>
  <c r="F272" i="9"/>
  <c r="E271" i="9"/>
  <c r="M270" i="9"/>
  <c r="L270" i="9"/>
  <c r="F270" i="9"/>
  <c r="E270" i="9"/>
  <c r="M269" i="9"/>
  <c r="L269" i="9"/>
  <c r="F269" i="9" s="1"/>
  <c r="B269" i="9" s="1"/>
  <c r="E269" i="9"/>
  <c r="M268" i="9"/>
  <c r="L268" i="9"/>
  <c r="F268" i="9" s="1"/>
  <c r="E268" i="9"/>
  <c r="M267" i="9"/>
  <c r="L267" i="9"/>
  <c r="F267" i="9"/>
  <c r="E267" i="9"/>
  <c r="M266" i="9"/>
  <c r="L266" i="9"/>
  <c r="F266" i="9"/>
  <c r="E266" i="9"/>
  <c r="M265" i="9"/>
  <c r="L265" i="9"/>
  <c r="F265" i="9" s="1"/>
  <c r="B265" i="9" s="1"/>
  <c r="E265" i="9"/>
  <c r="M264" i="9"/>
  <c r="L264" i="9"/>
  <c r="F264" i="9" s="1"/>
  <c r="E264" i="9"/>
  <c r="B264" i="9" s="1"/>
  <c r="M263" i="9"/>
  <c r="L263" i="9"/>
  <c r="F263" i="9"/>
  <c r="E263" i="9"/>
  <c r="M262" i="9"/>
  <c r="L262" i="9"/>
  <c r="F262" i="9"/>
  <c r="E262" i="9"/>
  <c r="M261" i="9"/>
  <c r="L261" i="9"/>
  <c r="F261" i="9" s="1"/>
  <c r="B261" i="9" s="1"/>
  <c r="E261" i="9"/>
  <c r="M260" i="9"/>
  <c r="L260" i="9"/>
  <c r="F260" i="9" s="1"/>
  <c r="E260" i="9"/>
  <c r="M259" i="9"/>
  <c r="L259" i="9"/>
  <c r="F259" i="9"/>
  <c r="E259" i="9"/>
  <c r="M258" i="9"/>
  <c r="L258" i="9"/>
  <c r="F258" i="9"/>
  <c r="E258" i="9"/>
  <c r="M257" i="9"/>
  <c r="L257" i="9"/>
  <c r="F257" i="9" s="1"/>
  <c r="B257" i="9" s="1"/>
  <c r="E257" i="9"/>
  <c r="M256" i="9"/>
  <c r="L256" i="9"/>
  <c r="F256" i="9" s="1"/>
  <c r="E256" i="9"/>
  <c r="B256" i="9" s="1"/>
  <c r="M255" i="9"/>
  <c r="L255" i="9"/>
  <c r="F255" i="9"/>
  <c r="E255" i="9"/>
  <c r="M254" i="9"/>
  <c r="L254" i="9"/>
  <c r="F254" i="9"/>
  <c r="E254" i="9"/>
  <c r="M253" i="9"/>
  <c r="L253" i="9"/>
  <c r="F253" i="9" s="1"/>
  <c r="B253" i="9" s="1"/>
  <c r="E253" i="9"/>
  <c r="M252" i="9"/>
  <c r="L252" i="9"/>
  <c r="F252" i="9" s="1"/>
  <c r="E252" i="9"/>
  <c r="M251" i="9"/>
  <c r="L251" i="9"/>
  <c r="F251" i="9"/>
  <c r="E251" i="9"/>
  <c r="M250" i="9"/>
  <c r="L250" i="9"/>
  <c r="F250" i="9"/>
  <c r="E250" i="9"/>
  <c r="M249" i="9"/>
  <c r="L249" i="9"/>
  <c r="F249" i="9" s="1"/>
  <c r="B249" i="9" s="1"/>
  <c r="E249" i="9"/>
  <c r="M248" i="9"/>
  <c r="L248" i="9"/>
  <c r="F248" i="9" s="1"/>
  <c r="E248" i="9"/>
  <c r="B248" i="9" s="1"/>
  <c r="M247" i="9"/>
  <c r="L247" i="9"/>
  <c r="F247" i="9"/>
  <c r="E247" i="9"/>
  <c r="M246" i="9"/>
  <c r="L246" i="9"/>
  <c r="F246" i="9"/>
  <c r="E246" i="9"/>
  <c r="M245" i="9"/>
  <c r="L245" i="9"/>
  <c r="F245" i="9" s="1"/>
  <c r="B245" i="9" s="1"/>
  <c r="E245" i="9"/>
  <c r="M244" i="9"/>
  <c r="L244" i="9"/>
  <c r="F244" i="9" s="1"/>
  <c r="E244" i="9"/>
  <c r="M243" i="9"/>
  <c r="L243" i="9"/>
  <c r="F243" i="9"/>
  <c r="B243" i="9" s="1"/>
  <c r="E243" i="9"/>
  <c r="M242" i="9"/>
  <c r="L242" i="9"/>
  <c r="F242" i="9" s="1"/>
  <c r="E242" i="9"/>
  <c r="M241" i="9"/>
  <c r="L241" i="9"/>
  <c r="F241" i="9" s="1"/>
  <c r="E241" i="9"/>
  <c r="B241" i="9"/>
  <c r="M240" i="9"/>
  <c r="L240" i="9"/>
  <c r="E240" i="9"/>
  <c r="M239" i="9"/>
  <c r="F239" i="9" s="1"/>
  <c r="L239" i="9"/>
  <c r="E239" i="9"/>
  <c r="B239" i="9"/>
  <c r="M238" i="9"/>
  <c r="L238" i="9"/>
  <c r="F238" i="9"/>
  <c r="E238" i="9"/>
  <c r="B238" i="9" s="1"/>
  <c r="M237" i="9"/>
  <c r="L237" i="9"/>
  <c r="F237" i="9"/>
  <c r="B237" i="9" s="1"/>
  <c r="E237" i="9"/>
  <c r="M236" i="9"/>
  <c r="L236" i="9"/>
  <c r="F236" i="9" s="1"/>
  <c r="E236" i="9"/>
  <c r="B236" i="9" s="1"/>
  <c r="M235" i="9"/>
  <c r="L235" i="9"/>
  <c r="F235" i="9"/>
  <c r="B235" i="9" s="1"/>
  <c r="E235" i="9"/>
  <c r="M234" i="9"/>
  <c r="L234" i="9"/>
  <c r="F234" i="9" s="1"/>
  <c r="E234" i="9"/>
  <c r="M233" i="9"/>
  <c r="L233" i="9"/>
  <c r="F233" i="9" s="1"/>
  <c r="B233" i="9" s="1"/>
  <c r="E233" i="9"/>
  <c r="M232" i="9"/>
  <c r="L232" i="9"/>
  <c r="E232" i="9"/>
  <c r="M231" i="9"/>
  <c r="F231" i="9" s="1"/>
  <c r="B231" i="9" s="1"/>
  <c r="L231" i="9"/>
  <c r="E231" i="9"/>
  <c r="M230" i="9"/>
  <c r="L230" i="9"/>
  <c r="F230" i="9"/>
  <c r="E230" i="9"/>
  <c r="B230" i="9" s="1"/>
  <c r="M229" i="9"/>
  <c r="L229" i="9"/>
  <c r="F229" i="9"/>
  <c r="B229" i="9" s="1"/>
  <c r="E229" i="9"/>
  <c r="M228" i="9"/>
  <c r="L228" i="9"/>
  <c r="F228" i="9" s="1"/>
  <c r="E228" i="9"/>
  <c r="M227" i="9"/>
  <c r="L227" i="9"/>
  <c r="F227" i="9"/>
  <c r="B227" i="9" s="1"/>
  <c r="E227" i="9"/>
  <c r="M226" i="9"/>
  <c r="L226" i="9"/>
  <c r="F226" i="9" s="1"/>
  <c r="E226" i="9"/>
  <c r="M225" i="9"/>
  <c r="L225" i="9"/>
  <c r="E225" i="9"/>
  <c r="M224" i="9"/>
  <c r="L224" i="9"/>
  <c r="E224" i="9"/>
  <c r="M223" i="9"/>
  <c r="F223" i="9" s="1"/>
  <c r="L223" i="9"/>
  <c r="E223" i="9"/>
  <c r="B223" i="9"/>
  <c r="M222" i="9"/>
  <c r="L222" i="9"/>
  <c r="F222" i="9"/>
  <c r="E222" i="9"/>
  <c r="B222" i="9" s="1"/>
  <c r="M221" i="9"/>
  <c r="L221" i="9"/>
  <c r="F221" i="9"/>
  <c r="B221" i="9" s="1"/>
  <c r="E221" i="9"/>
  <c r="M220" i="9"/>
  <c r="L220" i="9"/>
  <c r="E220" i="9"/>
  <c r="M219" i="9"/>
  <c r="F219" i="9" s="1"/>
  <c r="B219" i="9" s="1"/>
  <c r="L219" i="9"/>
  <c r="E219" i="9"/>
  <c r="M218" i="9"/>
  <c r="L218" i="9"/>
  <c r="E218" i="9"/>
  <c r="M217" i="9"/>
  <c r="L217" i="9"/>
  <c r="E217" i="9"/>
  <c r="M216" i="9"/>
  <c r="L216" i="9"/>
  <c r="E216" i="9"/>
  <c r="M215" i="9"/>
  <c r="F215" i="9" s="1"/>
  <c r="B215" i="9" s="1"/>
  <c r="L215" i="9"/>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G159" i="9"/>
  <c r="E159" i="9" s="1"/>
  <c r="B159" i="9" s="1"/>
  <c r="F159" i="9"/>
  <c r="H158" i="9"/>
  <c r="E158" i="9" s="1"/>
  <c r="G158" i="9"/>
  <c r="F158" i="9"/>
  <c r="B158" i="9"/>
  <c r="H157" i="9"/>
  <c r="G157" i="9"/>
  <c r="F157" i="9"/>
  <c r="E157" i="9"/>
  <c r="B157" i="9" s="1"/>
  <c r="H156" i="9"/>
  <c r="G156" i="9"/>
  <c r="F156" i="9"/>
  <c r="E156" i="9"/>
  <c r="B156" i="9" s="1"/>
  <c r="H155" i="9"/>
  <c r="G155" i="9"/>
  <c r="E155" i="9" s="1"/>
  <c r="B155" i="9" s="1"/>
  <c r="F155" i="9"/>
  <c r="H154" i="9"/>
  <c r="G154" i="9"/>
  <c r="E154" i="9" s="1"/>
  <c r="B154" i="9" s="1"/>
  <c r="F154" i="9"/>
  <c r="H153" i="9"/>
  <c r="E153" i="9" s="1"/>
  <c r="G153" i="9"/>
  <c r="F153" i="9"/>
  <c r="B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B147" i="9" s="1"/>
  <c r="F147" i="9"/>
  <c r="H146" i="9"/>
  <c r="G146" i="9"/>
  <c r="E146" i="9" s="1"/>
  <c r="B146" i="9" s="1"/>
  <c r="F146" i="9"/>
  <c r="H145" i="9"/>
  <c r="E145" i="9" s="1"/>
  <c r="G145" i="9"/>
  <c r="F145" i="9"/>
  <c r="B145" i="9"/>
  <c r="H144" i="9"/>
  <c r="G144" i="9"/>
  <c r="F144" i="9"/>
  <c r="E144" i="9"/>
  <c r="B144" i="9" s="1"/>
  <c r="H143" i="9"/>
  <c r="G143" i="9"/>
  <c r="E143" i="9" s="1"/>
  <c r="B143" i="9" s="1"/>
  <c r="F143" i="9"/>
  <c r="G142" i="9"/>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G61" i="9"/>
  <c r="F61" i="9"/>
  <c r="E61" i="9"/>
  <c r="B61" i="9" s="1"/>
  <c r="H60" i="9"/>
  <c r="G60" i="9"/>
  <c r="F60" i="9"/>
  <c r="E60" i="9"/>
  <c r="H59" i="9"/>
  <c r="G59" i="9"/>
  <c r="E59" i="9" s="1"/>
  <c r="F59" i="9"/>
  <c r="H58" i="9"/>
  <c r="G58" i="9"/>
  <c r="E58" i="9" s="1"/>
  <c r="B58" i="9" s="1"/>
  <c r="F58" i="9"/>
  <c r="H57" i="9"/>
  <c r="G57" i="9"/>
  <c r="F57" i="9"/>
  <c r="E57" i="9"/>
  <c r="B57" i="9" s="1"/>
  <c r="H56" i="9"/>
  <c r="G56" i="9"/>
  <c r="F56" i="9"/>
  <c r="E56" i="9"/>
  <c r="H55" i="9"/>
  <c r="G55" i="9"/>
  <c r="E55" i="9" s="1"/>
  <c r="F55" i="9"/>
  <c r="H54" i="9"/>
  <c r="G54" i="9"/>
  <c r="E54" i="9" s="1"/>
  <c r="B54" i="9" s="1"/>
  <c r="F54" i="9"/>
  <c r="H53" i="9"/>
  <c r="G53" i="9"/>
  <c r="F53" i="9"/>
  <c r="E53" i="9"/>
  <c r="B53" i="9" s="1"/>
  <c r="H52" i="9"/>
  <c r="G52" i="9"/>
  <c r="F52" i="9"/>
  <c r="E52" i="9"/>
  <c r="H51" i="9"/>
  <c r="G51" i="9"/>
  <c r="E51" i="9" s="1"/>
  <c r="F51" i="9"/>
  <c r="H50" i="9"/>
  <c r="G50" i="9"/>
  <c r="E50" i="9" s="1"/>
  <c r="B50" i="9" s="1"/>
  <c r="F50" i="9"/>
  <c r="H49" i="9"/>
  <c r="G49" i="9"/>
  <c r="F49" i="9"/>
  <c r="E49" i="9"/>
  <c r="B49" i="9" s="1"/>
  <c r="H48" i="9"/>
  <c r="G48" i="9"/>
  <c r="F48" i="9"/>
  <c r="E48" i="9"/>
  <c r="H47" i="9"/>
  <c r="G47" i="9"/>
  <c r="E47" i="9" s="1"/>
  <c r="F47" i="9"/>
  <c r="H46" i="9"/>
  <c r="G46" i="9"/>
  <c r="E46" i="9" s="1"/>
  <c r="B46" i="9" s="1"/>
  <c r="F46" i="9"/>
  <c r="H45" i="9"/>
  <c r="G45" i="9"/>
  <c r="F45" i="9"/>
  <c r="E45" i="9"/>
  <c r="B45" i="9" s="1"/>
  <c r="H44" i="9"/>
  <c r="E44" i="9" s="1"/>
  <c r="G44" i="9"/>
  <c r="F44" i="9"/>
  <c r="H43" i="9"/>
  <c r="G43" i="9"/>
  <c r="F43" i="9"/>
  <c r="H42" i="9"/>
  <c r="G42" i="9"/>
  <c r="F42" i="9"/>
  <c r="H41" i="9"/>
  <c r="G41" i="9"/>
  <c r="F41" i="9"/>
  <c r="E41" i="9"/>
  <c r="B41" i="9" s="1"/>
  <c r="H40" i="9"/>
  <c r="E40" i="9" s="1"/>
  <c r="G40" i="9"/>
  <c r="F40" i="9"/>
  <c r="H39" i="9"/>
  <c r="G39" i="9"/>
  <c r="F39" i="9"/>
  <c r="H38" i="9"/>
  <c r="G38" i="9"/>
  <c r="E38" i="9" s="1"/>
  <c r="B38" i="9" s="1"/>
  <c r="F38" i="9"/>
  <c r="H37" i="9"/>
  <c r="E37" i="9" s="1"/>
  <c r="B37" i="9" s="1"/>
  <c r="G37" i="9"/>
  <c r="F37" i="9"/>
  <c r="H36" i="9"/>
  <c r="G36" i="9"/>
  <c r="F36" i="9"/>
  <c r="E36" i="9"/>
  <c r="H35" i="9"/>
  <c r="G35" i="9"/>
  <c r="E35" i="9" s="1"/>
  <c r="F35" i="9"/>
  <c r="H34" i="9"/>
  <c r="G34" i="9"/>
  <c r="E34" i="9" s="1"/>
  <c r="B34" i="9" s="1"/>
  <c r="F34" i="9"/>
  <c r="H33" i="9"/>
  <c r="G33" i="9"/>
  <c r="F33" i="9"/>
  <c r="E33" i="9"/>
  <c r="B33" i="9" s="1"/>
  <c r="H32" i="9"/>
  <c r="G32" i="9"/>
  <c r="F32" i="9"/>
  <c r="H31" i="9"/>
  <c r="G31" i="9"/>
  <c r="E31" i="9" s="1"/>
  <c r="F31" i="9"/>
  <c r="H30" i="9"/>
  <c r="G30" i="9"/>
  <c r="E30" i="9" s="1"/>
  <c r="B30" i="9" s="1"/>
  <c r="F30" i="9"/>
  <c r="H29" i="9"/>
  <c r="E29" i="9" s="1"/>
  <c r="B29" i="9" s="1"/>
  <c r="G29" i="9"/>
  <c r="F29" i="9"/>
  <c r="H28" i="9"/>
  <c r="G28" i="9"/>
  <c r="F28" i="9"/>
  <c r="E28" i="9"/>
  <c r="H27" i="9"/>
  <c r="G27" i="9"/>
  <c r="E27" i="9" s="1"/>
  <c r="F27" i="9"/>
  <c r="H26" i="9"/>
  <c r="G26" i="9"/>
  <c r="E26" i="9" s="1"/>
  <c r="B26" i="9" s="1"/>
  <c r="F26" i="9"/>
  <c r="H25" i="9"/>
  <c r="G25" i="9"/>
  <c r="F25" i="9"/>
  <c r="E25" i="9"/>
  <c r="B25" i="9" s="1"/>
  <c r="H24" i="9"/>
  <c r="G24" i="9"/>
  <c r="F24" i="9"/>
  <c r="E24" i="9"/>
  <c r="H23" i="9"/>
  <c r="G23" i="9"/>
  <c r="E23" i="9" s="1"/>
  <c r="F23" i="9"/>
  <c r="H22" i="9"/>
  <c r="G22" i="9"/>
  <c r="F22" i="9"/>
  <c r="H21" i="9"/>
  <c r="G21" i="9"/>
  <c r="F21" i="9"/>
  <c r="E21" i="9"/>
  <c r="B21" i="9" s="1"/>
  <c r="F20" i="9"/>
  <c r="F4" i="9"/>
  <c r="O3" i="9"/>
  <c r="I3" i="9"/>
  <c r="H3" i="9"/>
  <c r="G3" i="9"/>
  <c r="D101" i="8"/>
  <c r="I36" i="3" s="1"/>
  <c r="D95" i="8"/>
  <c r="D90" i="8"/>
  <c r="D85" i="8"/>
  <c r="D80" i="8"/>
  <c r="D75" i="8"/>
  <c r="D70" i="8"/>
  <c r="D65" i="8"/>
  <c r="D60" i="8"/>
  <c r="D55" i="8"/>
  <c r="D50" i="8"/>
  <c r="C1525" i="1" s="1"/>
  <c r="G1525" i="1" s="1"/>
  <c r="D44" i="8"/>
  <c r="D36" i="8"/>
  <c r="D26" i="8"/>
  <c r="C1501" i="1" s="1"/>
  <c r="G1501" i="1" s="1"/>
  <c r="D18" i="8"/>
  <c r="D8" i="8"/>
  <c r="D6" i="8" s="1"/>
  <c r="C1481" i="1" s="1"/>
  <c r="G1481" i="1" s="1"/>
  <c r="E44" i="7"/>
  <c r="D44" i="7"/>
  <c r="E39" i="7"/>
  <c r="E38" i="7" s="1"/>
  <c r="D39" i="7"/>
  <c r="D38" i="7" s="1"/>
  <c r="E30" i="7"/>
  <c r="D30" i="7"/>
  <c r="E23" i="7"/>
  <c r="D23" i="7"/>
  <c r="E22" i="7"/>
  <c r="D22" i="7"/>
  <c r="E14" i="7"/>
  <c r="D14" i="7"/>
  <c r="E7" i="7"/>
  <c r="E6" i="7" s="1"/>
  <c r="D7" i="7"/>
  <c r="D6" i="7" s="1"/>
  <c r="E5" i="7"/>
  <c r="D5" i="7"/>
  <c r="G297" i="9" s="1"/>
  <c r="E297" i="9"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D89" i="6" s="1"/>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250" i="5"/>
  <c r="F250" i="5" s="1"/>
  <c r="F249" i="5"/>
  <c r="F248" i="5"/>
  <c r="F247" i="5"/>
  <c r="F246" i="5"/>
  <c r="E246" i="5"/>
  <c r="E245" i="5" s="1"/>
  <c r="E237" i="5" s="1"/>
  <c r="D246" i="5"/>
  <c r="D245" i="5"/>
  <c r="F245" i="5" s="1"/>
  <c r="F244" i="5"/>
  <c r="F243" i="5"/>
  <c r="F242" i="5"/>
  <c r="E242" i="5"/>
  <c r="D242" i="5"/>
  <c r="F241" i="5"/>
  <c r="F240" i="5"/>
  <c r="F239" i="5"/>
  <c r="E239" i="5"/>
  <c r="D239" i="5"/>
  <c r="D238" i="5" s="1"/>
  <c r="F238"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D198" i="5"/>
  <c r="F197" i="5"/>
  <c r="F196" i="5"/>
  <c r="F195" i="5"/>
  <c r="F194" i="5"/>
  <c r="F193" i="5"/>
  <c r="F192" i="5"/>
  <c r="F191" i="5"/>
  <c r="E191" i="5"/>
  <c r="D191" i="5"/>
  <c r="D190" i="5" s="1"/>
  <c r="G291" i="9" s="1"/>
  <c r="F190" i="5"/>
  <c r="E190" i="5"/>
  <c r="H291" i="9" s="1"/>
  <c r="F189" i="5"/>
  <c r="F188" i="5"/>
  <c r="F187" i="5"/>
  <c r="F186" i="5"/>
  <c r="F185" i="5"/>
  <c r="F184" i="5"/>
  <c r="F183" i="5"/>
  <c r="F182" i="5"/>
  <c r="F181" i="5"/>
  <c r="F180" i="5"/>
  <c r="E180" i="5"/>
  <c r="E177" i="5" s="1"/>
  <c r="H289" i="9"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42" i="5"/>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8" i="5" s="1"/>
  <c r="F77" i="5"/>
  <c r="F76" i="5"/>
  <c r="F75" i="5"/>
  <c r="F74" i="5"/>
  <c r="F73" i="5"/>
  <c r="F72" i="5"/>
  <c r="F71" i="5"/>
  <c r="F70" i="5"/>
  <c r="E70" i="5"/>
  <c r="D70" i="5"/>
  <c r="E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9" i="4" s="1"/>
  <c r="E529" i="4"/>
  <c r="F527" i="4"/>
  <c r="F526" i="4"/>
  <c r="F525" i="4"/>
  <c r="E525" i="4"/>
  <c r="D525" i="4"/>
  <c r="F524" i="4"/>
  <c r="F523" i="4"/>
  <c r="F522" i="4"/>
  <c r="E522" i="4"/>
  <c r="D522" i="4"/>
  <c r="F521" i="4"/>
  <c r="F520" i="4"/>
  <c r="E519" i="4"/>
  <c r="D519" i="4"/>
  <c r="F519" i="4" s="1"/>
  <c r="F518" i="4"/>
  <c r="F517"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E472" i="4" s="1"/>
  <c r="D473" i="4"/>
  <c r="F473" i="4" s="1"/>
  <c r="F471" i="4"/>
  <c r="F470" i="4"/>
  <c r="E469" i="4"/>
  <c r="D469" i="4"/>
  <c r="F469" i="4" s="1"/>
  <c r="F468" i="4"/>
  <c r="F467" i="4"/>
  <c r="E466" i="4"/>
  <c r="D466" i="4"/>
  <c r="F466" i="4" s="1"/>
  <c r="F465" i="4"/>
  <c r="F464" i="4"/>
  <c r="F463" i="4"/>
  <c r="E463" i="4"/>
  <c r="E459" i="4" s="1"/>
  <c r="D453" i="1"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D422" i="4"/>
  <c r="E418" i="4"/>
  <c r="F418" i="4" s="1"/>
  <c r="D418" i="4"/>
  <c r="E417" i="4"/>
  <c r="D417" i="4"/>
  <c r="E416" i="4"/>
  <c r="D411" i="1" s="1"/>
  <c r="D416" i="4"/>
  <c r="F411" i="4"/>
  <c r="F410" i="4"/>
  <c r="F409" i="4"/>
  <c r="F406" i="4"/>
  <c r="F405" i="4"/>
  <c r="F404" i="4"/>
  <c r="F403" i="4"/>
  <c r="E402" i="4"/>
  <c r="D402" i="4"/>
  <c r="F402" i="4" s="1"/>
  <c r="F401" i="4"/>
  <c r="E400" i="4"/>
  <c r="D400" i="4"/>
  <c r="F400" i="4" s="1"/>
  <c r="F399" i="4"/>
  <c r="F398" i="4"/>
  <c r="E397" i="4"/>
  <c r="E396" i="4" s="1"/>
  <c r="D397"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6" i="4" s="1"/>
  <c r="F355" i="4"/>
  <c r="F354" i="4"/>
  <c r="F353" i="4"/>
  <c r="F352" i="4"/>
  <c r="E352" i="4"/>
  <c r="E351" i="4" s="1"/>
  <c r="D352"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F300" i="4"/>
  <c r="E300" i="4"/>
  <c r="E299" i="4" s="1"/>
  <c r="D300" i="4"/>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3"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E224" i="4" s="1"/>
  <c r="D225" i="4"/>
  <c r="F225" i="4" s="1"/>
  <c r="D224" i="4"/>
  <c r="F224" i="4" s="1"/>
  <c r="F223" i="4"/>
  <c r="F222" i="4"/>
  <c r="F221" i="4"/>
  <c r="F220" i="4"/>
  <c r="F219" i="4"/>
  <c r="E219" i="4"/>
  <c r="D219" i="4"/>
  <c r="F218" i="4"/>
  <c r="F217" i="4"/>
  <c r="E216" i="4"/>
  <c r="D216" i="4"/>
  <c r="D215" i="4" s="1"/>
  <c r="F215" i="4"/>
  <c r="E215" i="4"/>
  <c r="F214" i="4"/>
  <c r="F213" i="4"/>
  <c r="F212" i="4"/>
  <c r="F211" i="4"/>
  <c r="E210" i="4"/>
  <c r="D210" i="4"/>
  <c r="F209" i="4"/>
  <c r="F208" i="4"/>
  <c r="F207" i="4"/>
  <c r="F206" i="4"/>
  <c r="F205" i="4"/>
  <c r="F204" i="4"/>
  <c r="F203" i="4"/>
  <c r="F202" i="4"/>
  <c r="E202" i="4"/>
  <c r="D202" i="4"/>
  <c r="F201" i="4"/>
  <c r="F200" i="4"/>
  <c r="F199" i="4"/>
  <c r="F198" i="4"/>
  <c r="F197" i="4"/>
  <c r="E197" i="4"/>
  <c r="E196" i="4" s="1"/>
  <c r="D197" i="4"/>
  <c r="D196"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40" i="4"/>
  <c r="D139" i="4"/>
  <c r="F139" i="4" s="1"/>
  <c r="F138" i="4"/>
  <c r="F137" i="4"/>
  <c r="F136" i="4"/>
  <c r="F135" i="4"/>
  <c r="E134" i="4"/>
  <c r="F134" i="4" s="1"/>
  <c r="D134" i="4"/>
  <c r="D133" i="4" s="1"/>
  <c r="E133" i="4"/>
  <c r="F133" i="4" s="1"/>
  <c r="F132" i="4"/>
  <c r="F131" i="4"/>
  <c r="F130" i="4"/>
  <c r="F129" i="4"/>
  <c r="E128" i="4"/>
  <c r="D128" i="4"/>
  <c r="F128" i="4" s="1"/>
  <c r="F127" i="4"/>
  <c r="F126" i="4"/>
  <c r="E125" i="4"/>
  <c r="F125" i="4" s="1"/>
  <c r="D125" i="4"/>
  <c r="D124" i="4"/>
  <c r="F123" i="4"/>
  <c r="F122" i="4"/>
  <c r="F121" i="4"/>
  <c r="F120" i="4"/>
  <c r="E120" i="4"/>
  <c r="D120" i="4"/>
  <c r="F119" i="4"/>
  <c r="F118" i="4"/>
  <c r="F117" i="4"/>
  <c r="F116" i="4"/>
  <c r="F115" i="4"/>
  <c r="F114" i="4"/>
  <c r="F113" i="4"/>
  <c r="E112" i="4"/>
  <c r="D112" i="4"/>
  <c r="F112" i="4" s="1"/>
  <c r="F111" i="4"/>
  <c r="F110" i="4"/>
  <c r="F109" i="4"/>
  <c r="F108" i="4"/>
  <c r="E107" i="4"/>
  <c r="E106" i="4" s="1"/>
  <c r="D102" i="1" s="1"/>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46" i="1" s="1"/>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G192" i="9" s="1"/>
  <c r="E192" i="9" s="1"/>
  <c r="B192" i="9" s="1"/>
  <c r="F16" i="4"/>
  <c r="F15" i="4"/>
  <c r="F14" i="4"/>
  <c r="F13" i="4"/>
  <c r="F12" i="4"/>
  <c r="F11" i="4"/>
  <c r="F10" i="4"/>
  <c r="F9" i="4"/>
  <c r="F8" i="4"/>
  <c r="E8" i="4"/>
  <c r="E7" i="4" s="1"/>
  <c r="D8" i="4"/>
  <c r="G208" i="9" s="1"/>
  <c r="E208" i="9" s="1"/>
  <c r="B208" i="9" s="1"/>
  <c r="D7" i="4"/>
  <c r="F7" i="4" s="1"/>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I25" i="3"/>
  <c r="G25" i="3"/>
  <c r="B25" i="3"/>
  <c r="I24"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C1577" i="1"/>
  <c r="G1577" i="1" s="1"/>
  <c r="G1576" i="1"/>
  <c r="C1576" i="1"/>
  <c r="H1576" i="1" s="1"/>
  <c r="G1575" i="1"/>
  <c r="C1575" i="1"/>
  <c r="H1575" i="1" s="1"/>
  <c r="C1574" i="1"/>
  <c r="H1574" i="1" s="1"/>
  <c r="H1573" i="1"/>
  <c r="C1573" i="1"/>
  <c r="G1573" i="1" s="1"/>
  <c r="H1572" i="1"/>
  <c r="G1572" i="1"/>
  <c r="C1572" i="1"/>
  <c r="G1571" i="1"/>
  <c r="C1571" i="1"/>
  <c r="H1571" i="1" s="1"/>
  <c r="C1570" i="1"/>
  <c r="H1570" i="1" s="1"/>
  <c r="C1569" i="1"/>
  <c r="G1569" i="1" s="1"/>
  <c r="H1568" i="1"/>
  <c r="G1568" i="1"/>
  <c r="C1568" i="1"/>
  <c r="C1567" i="1"/>
  <c r="H1567" i="1" s="1"/>
  <c r="C1566" i="1"/>
  <c r="H1566" i="1" s="1"/>
  <c r="C1565" i="1"/>
  <c r="G1565" i="1" s="1"/>
  <c r="C1564" i="1"/>
  <c r="H1564" i="1" s="1"/>
  <c r="C1563" i="1"/>
  <c r="H1563" i="1" s="1"/>
  <c r="C1562" i="1"/>
  <c r="H1562" i="1" s="1"/>
  <c r="C1561" i="1"/>
  <c r="G1561" i="1" s="1"/>
  <c r="C1560" i="1"/>
  <c r="H1560" i="1" s="1"/>
  <c r="G1559" i="1"/>
  <c r="C1559" i="1"/>
  <c r="H1559" i="1" s="1"/>
  <c r="C1558" i="1"/>
  <c r="H1558" i="1" s="1"/>
  <c r="H1557" i="1"/>
  <c r="C1557" i="1"/>
  <c r="G1557" i="1" s="1"/>
  <c r="H1556" i="1"/>
  <c r="G1556" i="1"/>
  <c r="C1556" i="1"/>
  <c r="G1555" i="1"/>
  <c r="C1555" i="1"/>
  <c r="H1555" i="1" s="1"/>
  <c r="C1554" i="1"/>
  <c r="H1554" i="1" s="1"/>
  <c r="H1553" i="1"/>
  <c r="C1553" i="1"/>
  <c r="G1553" i="1" s="1"/>
  <c r="H1552" i="1"/>
  <c r="G1552" i="1"/>
  <c r="C1552" i="1"/>
  <c r="G1551" i="1"/>
  <c r="C1551" i="1"/>
  <c r="H1551" i="1" s="1"/>
  <c r="C1550" i="1"/>
  <c r="H1550" i="1" s="1"/>
  <c r="H1549" i="1"/>
  <c r="C1549" i="1"/>
  <c r="G1549" i="1" s="1"/>
  <c r="H1548" i="1"/>
  <c r="G1548" i="1"/>
  <c r="C1548" i="1"/>
  <c r="G1547" i="1"/>
  <c r="C1547" i="1"/>
  <c r="H1547" i="1" s="1"/>
  <c r="C1546" i="1"/>
  <c r="H1546" i="1" s="1"/>
  <c r="H1545" i="1"/>
  <c r="C1545" i="1"/>
  <c r="G1545" i="1" s="1"/>
  <c r="H1544" i="1"/>
  <c r="G1544" i="1"/>
  <c r="C1544" i="1"/>
  <c r="G1543" i="1"/>
  <c r="C1543" i="1"/>
  <c r="H1543" i="1" s="1"/>
  <c r="C1542" i="1"/>
  <c r="H1542" i="1" s="1"/>
  <c r="H1541" i="1"/>
  <c r="C1541" i="1"/>
  <c r="G1541" i="1" s="1"/>
  <c r="H1540" i="1"/>
  <c r="G1540" i="1"/>
  <c r="C1540" i="1"/>
  <c r="G1539" i="1"/>
  <c r="C1539" i="1"/>
  <c r="H1539" i="1" s="1"/>
  <c r="C1538" i="1"/>
  <c r="H1538" i="1" s="1"/>
  <c r="C1537" i="1"/>
  <c r="G1537" i="1" s="1"/>
  <c r="C1536" i="1"/>
  <c r="H1536" i="1" s="1"/>
  <c r="C1535" i="1"/>
  <c r="H1535" i="1" s="1"/>
  <c r="C1534" i="1"/>
  <c r="H1534" i="1" s="1"/>
  <c r="C1533" i="1"/>
  <c r="G1533" i="1" s="1"/>
  <c r="C1532" i="1"/>
  <c r="H1532" i="1" s="1"/>
  <c r="C1531" i="1"/>
  <c r="H1531" i="1" s="1"/>
  <c r="C1530" i="1"/>
  <c r="H1530" i="1" s="1"/>
  <c r="C1529" i="1"/>
  <c r="G1529" i="1" s="1"/>
  <c r="C1528" i="1"/>
  <c r="H1528" i="1" s="1"/>
  <c r="C1527" i="1"/>
  <c r="H1527" i="1" s="1"/>
  <c r="C1526" i="1"/>
  <c r="H1526" i="1" s="1"/>
  <c r="G1523" i="1"/>
  <c r="C1523" i="1"/>
  <c r="H1523" i="1" s="1"/>
  <c r="C1522" i="1"/>
  <c r="H1522" i="1" s="1"/>
  <c r="C1521" i="1"/>
  <c r="G1521" i="1" s="1"/>
  <c r="C1520" i="1"/>
  <c r="H1520" i="1" s="1"/>
  <c r="C1519" i="1"/>
  <c r="H1519" i="1" s="1"/>
  <c r="H1516" i="1"/>
  <c r="G1516" i="1"/>
  <c r="C1516" i="1"/>
  <c r="G1515" i="1"/>
  <c r="C1515" i="1"/>
  <c r="H1515" i="1" s="1"/>
  <c r="C1514" i="1"/>
  <c r="H1514" i="1" s="1"/>
  <c r="H1513" i="1"/>
  <c r="C1513" i="1"/>
  <c r="G1513" i="1" s="1"/>
  <c r="H1512" i="1"/>
  <c r="G1512" i="1"/>
  <c r="C1512" i="1"/>
  <c r="G1511" i="1"/>
  <c r="C1511" i="1"/>
  <c r="H1511" i="1" s="1"/>
  <c r="C1510" i="1"/>
  <c r="H1510" i="1" s="1"/>
  <c r="C1509" i="1"/>
  <c r="G1509" i="1" s="1"/>
  <c r="H1508" i="1"/>
  <c r="G1508" i="1"/>
  <c r="C1508" i="1"/>
  <c r="G1507" i="1"/>
  <c r="C1507" i="1"/>
  <c r="H1507" i="1" s="1"/>
  <c r="C1506" i="1"/>
  <c r="H1506" i="1" s="1"/>
  <c r="H1505" i="1"/>
  <c r="C1505" i="1"/>
  <c r="G1505" i="1" s="1"/>
  <c r="H1504" i="1"/>
  <c r="C1504" i="1"/>
  <c r="G1504" i="1" s="1"/>
  <c r="C1503" i="1"/>
  <c r="H1503" i="1" s="1"/>
  <c r="C1502" i="1"/>
  <c r="H1502" i="1" s="1"/>
  <c r="C1500" i="1"/>
  <c r="G1500" i="1" s="1"/>
  <c r="C1498" i="1"/>
  <c r="H1498" i="1" s="1"/>
  <c r="H1497" i="1"/>
  <c r="C1497" i="1"/>
  <c r="G1497" i="1" s="1"/>
  <c r="H1496" i="1"/>
  <c r="G1496" i="1"/>
  <c r="C1496" i="1"/>
  <c r="G1495" i="1"/>
  <c r="C1495" i="1"/>
  <c r="H1495" i="1" s="1"/>
  <c r="C1494" i="1"/>
  <c r="H1494" i="1" s="1"/>
  <c r="H1493" i="1"/>
  <c r="C1493" i="1"/>
  <c r="G1493" i="1" s="1"/>
  <c r="C1492" i="1"/>
  <c r="H1492" i="1" s="1"/>
  <c r="C1491" i="1"/>
  <c r="H1491" i="1" s="1"/>
  <c r="C1490" i="1"/>
  <c r="H1490" i="1" s="1"/>
  <c r="H1489" i="1"/>
  <c r="C1489" i="1"/>
  <c r="G1489" i="1" s="1"/>
  <c r="H1488" i="1"/>
  <c r="G1488" i="1"/>
  <c r="C1488" i="1"/>
  <c r="G1487" i="1"/>
  <c r="C1487" i="1"/>
  <c r="H1487" i="1" s="1"/>
  <c r="C1486" i="1"/>
  <c r="H1486" i="1" s="1"/>
  <c r="C1485" i="1"/>
  <c r="G1485" i="1" s="1"/>
  <c r="H1484" i="1"/>
  <c r="G1484" i="1"/>
  <c r="C1484" i="1"/>
  <c r="C1483" i="1"/>
  <c r="H1483" i="1" s="1"/>
  <c r="C1482" i="1"/>
  <c r="H1482" i="1" s="1"/>
  <c r="H1480" i="1"/>
  <c r="G1480" i="1"/>
  <c r="C1480" i="1"/>
  <c r="D1479" i="1"/>
  <c r="C1479" i="1"/>
  <c r="G1479" i="1" s="1"/>
  <c r="G1478" i="1"/>
  <c r="D1478" i="1"/>
  <c r="H1478" i="1" s="1"/>
  <c r="C1478" i="1"/>
  <c r="D1477" i="1"/>
  <c r="C1477" i="1"/>
  <c r="G1477" i="1" s="1"/>
  <c r="G1476" i="1"/>
  <c r="I1476" i="1" s="1"/>
  <c r="D1476" i="1"/>
  <c r="H1476" i="1" s="1"/>
  <c r="C1476" i="1"/>
  <c r="G1475" i="1"/>
  <c r="D1475" i="1"/>
  <c r="H1475" i="1" s="1"/>
  <c r="C1475" i="1"/>
  <c r="D1474" i="1"/>
  <c r="C1474" i="1"/>
  <c r="G1474" i="1" s="1"/>
  <c r="G1473" i="1"/>
  <c r="I1473" i="1" s="1"/>
  <c r="D1473" i="1"/>
  <c r="H1473" i="1" s="1"/>
  <c r="C1473" i="1"/>
  <c r="D1472" i="1"/>
  <c r="C1472" i="1"/>
  <c r="G1472" i="1" s="1"/>
  <c r="G1471" i="1"/>
  <c r="D1471" i="1"/>
  <c r="H1471" i="1" s="1"/>
  <c r="C1471" i="1"/>
  <c r="G1470" i="1"/>
  <c r="D1470" i="1"/>
  <c r="H1470" i="1" s="1"/>
  <c r="C1470" i="1"/>
  <c r="G1469" i="1"/>
  <c r="D1469" i="1"/>
  <c r="H1469" i="1" s="1"/>
  <c r="C1469" i="1"/>
  <c r="D1468" i="1"/>
  <c r="C1468" i="1"/>
  <c r="G1468" i="1" s="1"/>
  <c r="G1467" i="1"/>
  <c r="I1467" i="1" s="1"/>
  <c r="D1467" i="1"/>
  <c r="H1467" i="1" s="1"/>
  <c r="C1467" i="1"/>
  <c r="D1466" i="1"/>
  <c r="C1466" i="1"/>
  <c r="G1466" i="1" s="1"/>
  <c r="G1465" i="1"/>
  <c r="D1465" i="1"/>
  <c r="H1465" i="1" s="1"/>
  <c r="C1465" i="1"/>
  <c r="D1464" i="1"/>
  <c r="C1464" i="1"/>
  <c r="G1464" i="1" s="1"/>
  <c r="G1463" i="1"/>
  <c r="D1463" i="1"/>
  <c r="H1463" i="1" s="1"/>
  <c r="C1463" i="1"/>
  <c r="D1462" i="1"/>
  <c r="C1462" i="1"/>
  <c r="G1462" i="1" s="1"/>
  <c r="D1461" i="1"/>
  <c r="C1461" i="1"/>
  <c r="G1461" i="1" s="1"/>
  <c r="G1460" i="1"/>
  <c r="D1460" i="1"/>
  <c r="J1460" i="1" s="1"/>
  <c r="C1460" i="1"/>
  <c r="H1460" i="1" s="1"/>
  <c r="D1459" i="1"/>
  <c r="C1459" i="1"/>
  <c r="G1459" i="1" s="1"/>
  <c r="G1458" i="1"/>
  <c r="D1458" i="1"/>
  <c r="J1458" i="1" s="1"/>
  <c r="C1458" i="1"/>
  <c r="H1458" i="1" s="1"/>
  <c r="D1457" i="1"/>
  <c r="C1457" i="1"/>
  <c r="G1457" i="1" s="1"/>
  <c r="G1456" i="1"/>
  <c r="I1456" i="1" s="1"/>
  <c r="D1456" i="1"/>
  <c r="J1456" i="1" s="1"/>
  <c r="C1456" i="1"/>
  <c r="H1456" i="1" s="1"/>
  <c r="D1455" i="1"/>
  <c r="C1455" i="1"/>
  <c r="G1455" i="1" s="1"/>
  <c r="D1454" i="1"/>
  <c r="C1454" i="1"/>
  <c r="G1454" i="1" s="1"/>
  <c r="D1453" i="1"/>
  <c r="C1453" i="1"/>
  <c r="G1453" i="1" s="1"/>
  <c r="G1452" i="1"/>
  <c r="I1452" i="1" s="1"/>
  <c r="D1452" i="1"/>
  <c r="J1452" i="1" s="1"/>
  <c r="C1452" i="1"/>
  <c r="H1452" i="1" s="1"/>
  <c r="D1451" i="1"/>
  <c r="C1451" i="1"/>
  <c r="G1451" i="1" s="1"/>
  <c r="G1450" i="1"/>
  <c r="D1450" i="1"/>
  <c r="J1450" i="1" s="1"/>
  <c r="C1450" i="1"/>
  <c r="H1450" i="1" s="1"/>
  <c r="D1449" i="1"/>
  <c r="C1449" i="1"/>
  <c r="G1449" i="1" s="1"/>
  <c r="G1448" i="1"/>
  <c r="D1448" i="1"/>
  <c r="J1448" i="1" s="1"/>
  <c r="C1448" i="1"/>
  <c r="H1448" i="1" s="1"/>
  <c r="D1447" i="1"/>
  <c r="C1447" i="1"/>
  <c r="G1447" i="1" s="1"/>
  <c r="G1446" i="1"/>
  <c r="I1446" i="1" s="1"/>
  <c r="D1446" i="1"/>
  <c r="J1446" i="1" s="1"/>
  <c r="C1446" i="1"/>
  <c r="H1446" i="1" s="1"/>
  <c r="H1445" i="1"/>
  <c r="G1445" i="1"/>
  <c r="D1445" i="1"/>
  <c r="C1445" i="1"/>
  <c r="J1445" i="1" s="1"/>
  <c r="D1444" i="1"/>
  <c r="J1444" i="1" s="1"/>
  <c r="C1444" i="1"/>
  <c r="H1444" i="1" s="1"/>
  <c r="H1443" i="1"/>
  <c r="G1443" i="1"/>
  <c r="I1443" i="1" s="1"/>
  <c r="D1443" i="1"/>
  <c r="C1443" i="1"/>
  <c r="J1443" i="1" s="1"/>
  <c r="D1442" i="1"/>
  <c r="J1442" i="1" s="1"/>
  <c r="C1442" i="1"/>
  <c r="H1442" i="1" s="1"/>
  <c r="H1441" i="1"/>
  <c r="G1441" i="1"/>
  <c r="I1441" i="1" s="1"/>
  <c r="D1441" i="1"/>
  <c r="C1441" i="1"/>
  <c r="J1441" i="1" s="1"/>
  <c r="D1440" i="1"/>
  <c r="J1440" i="1" s="1"/>
  <c r="C1440" i="1"/>
  <c r="H1440" i="1" s="1"/>
  <c r="H1439" i="1"/>
  <c r="G1439" i="1"/>
  <c r="I1439" i="1" s="1"/>
  <c r="D1439" i="1"/>
  <c r="C1439" i="1"/>
  <c r="J1439" i="1" s="1"/>
  <c r="H1438" i="1"/>
  <c r="G1438" i="1"/>
  <c r="D1438" i="1"/>
  <c r="C1438" i="1"/>
  <c r="H1437" i="1"/>
  <c r="G1437" i="1"/>
  <c r="D1437" i="1"/>
  <c r="C1437" i="1"/>
  <c r="H1436" i="1"/>
  <c r="G1436" i="1"/>
  <c r="D1436"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G716" i="1"/>
  <c r="D716" i="1"/>
  <c r="H716" i="1" s="1"/>
  <c r="C716" i="1"/>
  <c r="H715" i="1"/>
  <c r="G715" i="1"/>
  <c r="D715" i="1"/>
  <c r="C715" i="1"/>
  <c r="H714" i="1"/>
  <c r="G714" i="1"/>
  <c r="D714" i="1"/>
  <c r="C714" i="1"/>
  <c r="H713" i="1"/>
  <c r="G713" i="1"/>
  <c r="D713" i="1"/>
  <c r="C713" i="1"/>
  <c r="H712" i="1"/>
  <c r="G712" i="1"/>
  <c r="D712" i="1"/>
  <c r="C712" i="1"/>
  <c r="D711" i="1"/>
  <c r="H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G668"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G647" i="1"/>
  <c r="D647" i="1"/>
  <c r="H647" i="1" s="1"/>
  <c r="C647" i="1"/>
  <c r="H646" i="1"/>
  <c r="G646" i="1"/>
  <c r="D646" i="1"/>
  <c r="C646" i="1"/>
  <c r="D645" i="1"/>
  <c r="H645" i="1" s="1"/>
  <c r="C645" i="1"/>
  <c r="D644" i="1"/>
  <c r="H644" i="1" s="1"/>
  <c r="C644" i="1"/>
  <c r="D643" i="1"/>
  <c r="H643" i="1" s="1"/>
  <c r="C643" i="1"/>
  <c r="D642" i="1"/>
  <c r="H642" i="1" s="1"/>
  <c r="C642" i="1"/>
  <c r="D641" i="1"/>
  <c r="H641" i="1" s="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D413" i="1"/>
  <c r="G413" i="1" s="1"/>
  <c r="C413" i="1"/>
  <c r="H412" i="1"/>
  <c r="G412" i="1"/>
  <c r="D412" i="1"/>
  <c r="C412" i="1"/>
  <c r="C411" i="1"/>
  <c r="G406" i="1"/>
  <c r="D406" i="1"/>
  <c r="H406" i="1" s="1"/>
  <c r="C406" i="1"/>
  <c r="G405" i="1"/>
  <c r="D405" i="1"/>
  <c r="H405" i="1" s="1"/>
  <c r="C405" i="1"/>
  <c r="H404" i="1"/>
  <c r="G404" i="1"/>
  <c r="D404" i="1"/>
  <c r="C404" i="1"/>
  <c r="D401" i="1"/>
  <c r="C401" i="1"/>
  <c r="D400" i="1"/>
  <c r="C400" i="1"/>
  <c r="H399" i="1"/>
  <c r="D399" i="1"/>
  <c r="C399" i="1"/>
  <c r="D398" i="1"/>
  <c r="H398" i="1" s="1"/>
  <c r="C398" i="1"/>
  <c r="D397" i="1"/>
  <c r="C397" i="1"/>
  <c r="D396" i="1"/>
  <c r="C396" i="1"/>
  <c r="H395" i="1"/>
  <c r="D395" i="1"/>
  <c r="C395" i="1"/>
  <c r="H394" i="1"/>
  <c r="D394" i="1"/>
  <c r="C394" i="1"/>
  <c r="D393" i="1"/>
  <c r="C393" i="1"/>
  <c r="D392" i="1"/>
  <c r="C392" i="1"/>
  <c r="D391" i="1"/>
  <c r="H390" i="1"/>
  <c r="D390" i="1"/>
  <c r="C390" i="1"/>
  <c r="D389" i="1"/>
  <c r="C389" i="1"/>
  <c r="D388" i="1"/>
  <c r="C388" i="1"/>
  <c r="H387" i="1"/>
  <c r="D387" i="1"/>
  <c r="C387" i="1"/>
  <c r="H386" i="1"/>
  <c r="D386" i="1"/>
  <c r="C386" i="1"/>
  <c r="D385" i="1"/>
  <c r="C385" i="1"/>
  <c r="D384" i="1"/>
  <c r="C384" i="1"/>
  <c r="H383" i="1"/>
  <c r="D383" i="1"/>
  <c r="C383" i="1"/>
  <c r="H382" i="1"/>
  <c r="D382" i="1"/>
  <c r="C382" i="1"/>
  <c r="D381" i="1"/>
  <c r="C381" i="1"/>
  <c r="D380" i="1"/>
  <c r="C380" i="1"/>
  <c r="H379" i="1"/>
  <c r="D379" i="1"/>
  <c r="C379" i="1"/>
  <c r="H378" i="1"/>
  <c r="D378" i="1"/>
  <c r="C378" i="1"/>
  <c r="D377" i="1"/>
  <c r="C377" i="1"/>
  <c r="D376" i="1"/>
  <c r="C376" i="1"/>
  <c r="H375" i="1"/>
  <c r="D375" i="1"/>
  <c r="C375" i="1"/>
  <c r="H374" i="1"/>
  <c r="D374" i="1"/>
  <c r="C374" i="1"/>
  <c r="D373" i="1"/>
  <c r="C373" i="1"/>
  <c r="D372" i="1"/>
  <c r="C372" i="1"/>
  <c r="H371" i="1"/>
  <c r="D371" i="1"/>
  <c r="C371" i="1"/>
  <c r="H370" i="1"/>
  <c r="D370" i="1"/>
  <c r="C370" i="1"/>
  <c r="D369" i="1"/>
  <c r="C369" i="1"/>
  <c r="D368" i="1"/>
  <c r="C368" i="1"/>
  <c r="H367" i="1"/>
  <c r="D367" i="1"/>
  <c r="C367" i="1"/>
  <c r="H366" i="1"/>
  <c r="D366" i="1"/>
  <c r="C366" i="1"/>
  <c r="D365" i="1"/>
  <c r="C365" i="1"/>
  <c r="D364" i="1"/>
  <c r="C364" i="1"/>
  <c r="H363" i="1"/>
  <c r="D363" i="1"/>
  <c r="C363" i="1"/>
  <c r="H362" i="1"/>
  <c r="D362" i="1"/>
  <c r="C362" i="1"/>
  <c r="D361" i="1"/>
  <c r="C361" i="1"/>
  <c r="D360" i="1"/>
  <c r="C360" i="1"/>
  <c r="H359" i="1"/>
  <c r="D359" i="1"/>
  <c r="C359" i="1"/>
  <c r="D357" i="1"/>
  <c r="C357" i="1"/>
  <c r="D356" i="1"/>
  <c r="C356" i="1"/>
  <c r="H355" i="1"/>
  <c r="D355" i="1"/>
  <c r="C355" i="1"/>
  <c r="D354" i="1"/>
  <c r="H354" i="1" s="1"/>
  <c r="C354" i="1"/>
  <c r="D353" i="1"/>
  <c r="C353" i="1"/>
  <c r="D352" i="1"/>
  <c r="C352" i="1"/>
  <c r="H351" i="1"/>
  <c r="D351" i="1"/>
  <c r="C351" i="1"/>
  <c r="H350" i="1"/>
  <c r="D350" i="1"/>
  <c r="C350" i="1"/>
  <c r="D349" i="1"/>
  <c r="C349" i="1"/>
  <c r="D348" i="1"/>
  <c r="C348" i="1"/>
  <c r="H347" i="1"/>
  <c r="D347" i="1"/>
  <c r="C347" i="1"/>
  <c r="D346" i="1"/>
  <c r="H346" i="1" s="1"/>
  <c r="C346" i="1"/>
  <c r="D344" i="1"/>
  <c r="C344" i="1"/>
  <c r="H343" i="1"/>
  <c r="D343" i="1"/>
  <c r="C343" i="1"/>
  <c r="H342" i="1"/>
  <c r="D342" i="1"/>
  <c r="C342" i="1"/>
  <c r="D341" i="1"/>
  <c r="C341" i="1"/>
  <c r="D340" i="1"/>
  <c r="C340" i="1"/>
  <c r="D339" i="1"/>
  <c r="D338" i="1"/>
  <c r="C338" i="1"/>
  <c r="G338" i="1" s="1"/>
  <c r="D337" i="1"/>
  <c r="C337" i="1"/>
  <c r="G337" i="1" s="1"/>
  <c r="H336" i="1"/>
  <c r="D336" i="1"/>
  <c r="C336" i="1"/>
  <c r="G336" i="1" s="1"/>
  <c r="H335" i="1"/>
  <c r="D335" i="1"/>
  <c r="C335" i="1"/>
  <c r="G335" i="1" s="1"/>
  <c r="D334" i="1"/>
  <c r="C334" i="1"/>
  <c r="G334" i="1" s="1"/>
  <c r="D333" i="1"/>
  <c r="C333" i="1"/>
  <c r="G333" i="1" s="1"/>
  <c r="H332" i="1"/>
  <c r="D332" i="1"/>
  <c r="C332" i="1"/>
  <c r="G332" i="1" s="1"/>
  <c r="H331" i="1"/>
  <c r="D331" i="1"/>
  <c r="C331" i="1"/>
  <c r="G331" i="1" s="1"/>
  <c r="D330" i="1"/>
  <c r="C330" i="1"/>
  <c r="G330" i="1" s="1"/>
  <c r="D329" i="1"/>
  <c r="C329" i="1"/>
  <c r="G329" i="1" s="1"/>
  <c r="H328" i="1"/>
  <c r="D328" i="1"/>
  <c r="C328" i="1"/>
  <c r="G328" i="1" s="1"/>
  <c r="D327" i="1"/>
  <c r="H327" i="1" s="1"/>
  <c r="C327" i="1"/>
  <c r="D326" i="1"/>
  <c r="C326" i="1"/>
  <c r="D325" i="1"/>
  <c r="C325" i="1"/>
  <c r="G325" i="1" s="1"/>
  <c r="H324" i="1"/>
  <c r="D324" i="1"/>
  <c r="C324" i="1"/>
  <c r="G324" i="1" s="1"/>
  <c r="H323" i="1"/>
  <c r="D323" i="1"/>
  <c r="C323" i="1"/>
  <c r="G323" i="1" s="1"/>
  <c r="D322" i="1"/>
  <c r="C322" i="1"/>
  <c r="G322" i="1" s="1"/>
  <c r="D321" i="1"/>
  <c r="C321" i="1"/>
  <c r="G321" i="1" s="1"/>
  <c r="H320" i="1"/>
  <c r="D320" i="1"/>
  <c r="C320" i="1"/>
  <c r="G320" i="1" s="1"/>
  <c r="H319" i="1"/>
  <c r="D319" i="1"/>
  <c r="C319" i="1"/>
  <c r="G319" i="1" s="1"/>
  <c r="D318" i="1"/>
  <c r="C318" i="1"/>
  <c r="G318" i="1" s="1"/>
  <c r="D317" i="1"/>
  <c r="C317" i="1"/>
  <c r="G317" i="1" s="1"/>
  <c r="H316" i="1"/>
  <c r="D316" i="1"/>
  <c r="C316" i="1"/>
  <c r="G316" i="1" s="1"/>
  <c r="H315" i="1"/>
  <c r="D315" i="1"/>
  <c r="C315" i="1"/>
  <c r="G315" i="1" s="1"/>
  <c r="D314" i="1"/>
  <c r="C314" i="1"/>
  <c r="G314" i="1" s="1"/>
  <c r="D313" i="1"/>
  <c r="C313" i="1"/>
  <c r="G313" i="1" s="1"/>
  <c r="H312" i="1"/>
  <c r="D312" i="1"/>
  <c r="C312" i="1"/>
  <c r="G312" i="1" s="1"/>
  <c r="H311" i="1"/>
  <c r="D311" i="1"/>
  <c r="C311" i="1"/>
  <c r="G311" i="1" s="1"/>
  <c r="D310" i="1"/>
  <c r="C310" i="1"/>
  <c r="G310" i="1" s="1"/>
  <c r="D309" i="1"/>
  <c r="C309" i="1"/>
  <c r="G309" i="1" s="1"/>
  <c r="H308" i="1"/>
  <c r="D308" i="1"/>
  <c r="C308" i="1"/>
  <c r="G308" i="1" s="1"/>
  <c r="D307" i="1"/>
  <c r="H307" i="1" s="1"/>
  <c r="C307" i="1"/>
  <c r="H305" i="1"/>
  <c r="D305" i="1"/>
  <c r="C305" i="1"/>
  <c r="G305" i="1" s="1"/>
  <c r="H304" i="1"/>
  <c r="D304" i="1"/>
  <c r="C304" i="1"/>
  <c r="G304" i="1" s="1"/>
  <c r="D303" i="1"/>
  <c r="C303" i="1"/>
  <c r="G303" i="1" s="1"/>
  <c r="D302" i="1"/>
  <c r="C302" i="1"/>
  <c r="G302" i="1" s="1"/>
  <c r="H301" i="1"/>
  <c r="D301" i="1"/>
  <c r="C301" i="1"/>
  <c r="G301" i="1" s="1"/>
  <c r="H300" i="1"/>
  <c r="D300" i="1"/>
  <c r="C300" i="1"/>
  <c r="G300" i="1" s="1"/>
  <c r="D299" i="1"/>
  <c r="C299" i="1"/>
  <c r="G299" i="1" s="1"/>
  <c r="D298" i="1"/>
  <c r="C298" i="1"/>
  <c r="G298" i="1" s="1"/>
  <c r="H297" i="1"/>
  <c r="D297" i="1"/>
  <c r="C297" i="1"/>
  <c r="G297" i="1" s="1"/>
  <c r="H296" i="1"/>
  <c r="D296" i="1"/>
  <c r="C296" i="1"/>
  <c r="G296" i="1" s="1"/>
  <c r="D295" i="1"/>
  <c r="C295" i="1"/>
  <c r="G295" i="1" s="1"/>
  <c r="D294" i="1"/>
  <c r="C294" i="1"/>
  <c r="G294" i="1" s="1"/>
  <c r="D292" i="1"/>
  <c r="C292" i="1"/>
  <c r="G292" i="1" s="1"/>
  <c r="D291" i="1"/>
  <c r="C291" i="1"/>
  <c r="D290" i="1"/>
  <c r="H290" i="1" s="1"/>
  <c r="C290" i="1"/>
  <c r="H289" i="1"/>
  <c r="D289" i="1"/>
  <c r="C289" i="1"/>
  <c r="D288" i="1"/>
  <c r="C288" i="1"/>
  <c r="G288" i="1" s="1"/>
  <c r="H284" i="1"/>
  <c r="D284" i="1"/>
  <c r="C284" i="1"/>
  <c r="G284" i="1" s="1"/>
  <c r="D283" i="1"/>
  <c r="C283" i="1"/>
  <c r="G283" i="1" s="1"/>
  <c r="D282" i="1"/>
  <c r="C282" i="1"/>
  <c r="G282" i="1" s="1"/>
  <c r="H281" i="1"/>
  <c r="D281" i="1"/>
  <c r="C281" i="1"/>
  <c r="G281" i="1" s="1"/>
  <c r="H280" i="1"/>
  <c r="D280" i="1"/>
  <c r="C280" i="1"/>
  <c r="G280" i="1" s="1"/>
  <c r="D279" i="1"/>
  <c r="C279" i="1"/>
  <c r="G279" i="1" s="1"/>
  <c r="D278" i="1"/>
  <c r="C278" i="1"/>
  <c r="G278" i="1" s="1"/>
  <c r="H277" i="1"/>
  <c r="D277" i="1"/>
  <c r="C277" i="1"/>
  <c r="G277" i="1" s="1"/>
  <c r="H276" i="1"/>
  <c r="D276" i="1"/>
  <c r="C276" i="1"/>
  <c r="G276" i="1" s="1"/>
  <c r="D275" i="1"/>
  <c r="C275" i="1"/>
  <c r="G275" i="1" s="1"/>
  <c r="D274" i="1"/>
  <c r="C274" i="1"/>
  <c r="G274" i="1" s="1"/>
  <c r="H273" i="1"/>
  <c r="D273" i="1"/>
  <c r="C273" i="1"/>
  <c r="G273" i="1" s="1"/>
  <c r="H272" i="1"/>
  <c r="D272" i="1"/>
  <c r="C272" i="1"/>
  <c r="G272" i="1" s="1"/>
  <c r="D271" i="1"/>
  <c r="C271" i="1"/>
  <c r="G271" i="1" s="1"/>
  <c r="D270" i="1"/>
  <c r="C270" i="1"/>
  <c r="G270" i="1" s="1"/>
  <c r="H269" i="1"/>
  <c r="D269" i="1"/>
  <c r="C269" i="1"/>
  <c r="G269" i="1" s="1"/>
  <c r="H268" i="1"/>
  <c r="D268" i="1"/>
  <c r="C268" i="1"/>
  <c r="G268" i="1" s="1"/>
  <c r="D267" i="1"/>
  <c r="C267" i="1"/>
  <c r="G267" i="1" s="1"/>
  <c r="D266" i="1"/>
  <c r="C266" i="1"/>
  <c r="G266" i="1" s="1"/>
  <c r="H265" i="1"/>
  <c r="D265" i="1"/>
  <c r="C265" i="1"/>
  <c r="G265" i="1" s="1"/>
  <c r="H264" i="1"/>
  <c r="D264" i="1"/>
  <c r="C264" i="1"/>
  <c r="G264" i="1" s="1"/>
  <c r="D263" i="1"/>
  <c r="C263" i="1"/>
  <c r="G263" i="1" s="1"/>
  <c r="D262" i="1"/>
  <c r="C262" i="1"/>
  <c r="G262" i="1" s="1"/>
  <c r="D261" i="1"/>
  <c r="H261" i="1" s="1"/>
  <c r="C261" i="1"/>
  <c r="D260" i="1"/>
  <c r="H260" i="1" s="1"/>
  <c r="C260" i="1"/>
  <c r="C259" i="1"/>
  <c r="D258" i="1"/>
  <c r="C258" i="1"/>
  <c r="G258" i="1" s="1"/>
  <c r="H257" i="1"/>
  <c r="D257" i="1"/>
  <c r="C257" i="1"/>
  <c r="G257" i="1" s="1"/>
  <c r="H256" i="1"/>
  <c r="D256" i="1"/>
  <c r="C256" i="1"/>
  <c r="G256" i="1" s="1"/>
  <c r="D255" i="1"/>
  <c r="C255" i="1"/>
  <c r="G255" i="1" s="1"/>
  <c r="D254" i="1"/>
  <c r="C254" i="1"/>
  <c r="G254" i="1" s="1"/>
  <c r="H253" i="1"/>
  <c r="D253" i="1"/>
  <c r="C253" i="1"/>
  <c r="G253" i="1" s="1"/>
  <c r="H252" i="1"/>
  <c r="D252" i="1"/>
  <c r="C252" i="1"/>
  <c r="G252" i="1" s="1"/>
  <c r="D251" i="1"/>
  <c r="C251" i="1"/>
  <c r="G251" i="1" s="1"/>
  <c r="D250" i="1"/>
  <c r="C250" i="1"/>
  <c r="G250" i="1" s="1"/>
  <c r="H249" i="1"/>
  <c r="D249" i="1"/>
  <c r="C249" i="1"/>
  <c r="G249" i="1" s="1"/>
  <c r="D248" i="1"/>
  <c r="D247" i="1"/>
  <c r="C247" i="1"/>
  <c r="G247" i="1" s="1"/>
  <c r="D246" i="1"/>
  <c r="C246" i="1"/>
  <c r="G246" i="1" s="1"/>
  <c r="H245" i="1"/>
  <c r="D245" i="1"/>
  <c r="C245" i="1"/>
  <c r="G245" i="1" s="1"/>
  <c r="H244" i="1"/>
  <c r="D244" i="1"/>
  <c r="C244" i="1"/>
  <c r="G244" i="1" s="1"/>
  <c r="D243" i="1"/>
  <c r="C243" i="1"/>
  <c r="G243" i="1" s="1"/>
  <c r="D242" i="1"/>
  <c r="C242" i="1"/>
  <c r="G242" i="1" s="1"/>
  <c r="H241" i="1"/>
  <c r="D241" i="1"/>
  <c r="C241" i="1"/>
  <c r="G241" i="1" s="1"/>
  <c r="H240" i="1"/>
  <c r="D240" i="1"/>
  <c r="C240" i="1"/>
  <c r="G240" i="1" s="1"/>
  <c r="D239" i="1"/>
  <c r="C239" i="1"/>
  <c r="G239" i="1" s="1"/>
  <c r="D238" i="1"/>
  <c r="C238" i="1"/>
  <c r="G238" i="1" s="1"/>
  <c r="H237" i="1"/>
  <c r="D237" i="1"/>
  <c r="C237" i="1"/>
  <c r="G237" i="1" s="1"/>
  <c r="H236" i="1"/>
  <c r="D236" i="1"/>
  <c r="C236" i="1"/>
  <c r="G236" i="1" s="1"/>
  <c r="D235" i="1"/>
  <c r="C235" i="1"/>
  <c r="G235" i="1" s="1"/>
  <c r="D234" i="1"/>
  <c r="C234" i="1"/>
  <c r="G234" i="1" s="1"/>
  <c r="H233" i="1"/>
  <c r="D233" i="1"/>
  <c r="C233" i="1"/>
  <c r="G233" i="1" s="1"/>
  <c r="H232" i="1"/>
  <c r="D232" i="1"/>
  <c r="C232" i="1"/>
  <c r="G232" i="1" s="1"/>
  <c r="D231" i="1"/>
  <c r="C231" i="1"/>
  <c r="G231" i="1" s="1"/>
  <c r="D230" i="1"/>
  <c r="C230" i="1"/>
  <c r="G230" i="1" s="1"/>
  <c r="H229" i="1"/>
  <c r="D229" i="1"/>
  <c r="C229" i="1"/>
  <c r="G229" i="1" s="1"/>
  <c r="H228" i="1"/>
  <c r="D228" i="1"/>
  <c r="C228" i="1"/>
  <c r="G228" i="1" s="1"/>
  <c r="D227" i="1"/>
  <c r="C227" i="1"/>
  <c r="G227" i="1" s="1"/>
  <c r="D226" i="1"/>
  <c r="C226" i="1"/>
  <c r="G226" i="1" s="1"/>
  <c r="H225" i="1"/>
  <c r="D225" i="1"/>
  <c r="C225" i="1"/>
  <c r="G225" i="1" s="1"/>
  <c r="H224" i="1"/>
  <c r="D224" i="1"/>
  <c r="C224" i="1"/>
  <c r="G224" i="1" s="1"/>
  <c r="D223" i="1"/>
  <c r="C223" i="1"/>
  <c r="G223" i="1" s="1"/>
  <c r="D222" i="1"/>
  <c r="C222" i="1"/>
  <c r="G222" i="1" s="1"/>
  <c r="H221" i="1"/>
  <c r="D221" i="1"/>
  <c r="C221" i="1"/>
  <c r="G221" i="1" s="1"/>
  <c r="H220" i="1"/>
  <c r="D220" i="1"/>
  <c r="C220" i="1"/>
  <c r="G220" i="1" s="1"/>
  <c r="D219" i="1"/>
  <c r="C219" i="1"/>
  <c r="G219" i="1" s="1"/>
  <c r="D218" i="1"/>
  <c r="C218" i="1"/>
  <c r="G218" i="1" s="1"/>
  <c r="H217" i="1"/>
  <c r="D217" i="1"/>
  <c r="C217" i="1"/>
  <c r="G217" i="1" s="1"/>
  <c r="H216" i="1"/>
  <c r="D216" i="1"/>
  <c r="C216" i="1"/>
  <c r="G216" i="1" s="1"/>
  <c r="D215" i="1"/>
  <c r="C215" i="1"/>
  <c r="G215" i="1" s="1"/>
  <c r="D214" i="1"/>
  <c r="C214" i="1"/>
  <c r="G214" i="1" s="1"/>
  <c r="H213" i="1"/>
  <c r="D213" i="1"/>
  <c r="C213" i="1"/>
  <c r="G213" i="1" s="1"/>
  <c r="H212" i="1"/>
  <c r="D212" i="1"/>
  <c r="C212" i="1"/>
  <c r="G212" i="1" s="1"/>
  <c r="D211" i="1"/>
  <c r="C211" i="1"/>
  <c r="G211" i="1" s="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C149" i="1"/>
  <c r="C148" i="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G135" i="1"/>
  <c r="D135" i="1"/>
  <c r="C135" i="1"/>
  <c r="H135" i="1" s="1"/>
  <c r="G134" i="1"/>
  <c r="D134" i="1"/>
  <c r="C134" i="1"/>
  <c r="H134" i="1" s="1"/>
  <c r="G133" i="1"/>
  <c r="D133" i="1"/>
  <c r="C133" i="1"/>
  <c r="H133" i="1" s="1"/>
  <c r="G132" i="1"/>
  <c r="D132" i="1"/>
  <c r="C132" i="1"/>
  <c r="H132" i="1" s="1"/>
  <c r="D131" i="1"/>
  <c r="G131" i="1" s="1"/>
  <c r="C131" i="1"/>
  <c r="H131" i="1" s="1"/>
  <c r="D130" i="1"/>
  <c r="G130" i="1" s="1"/>
  <c r="C130" i="1"/>
  <c r="H130" i="1" s="1"/>
  <c r="C129" i="1"/>
  <c r="G128" i="1"/>
  <c r="D128" i="1"/>
  <c r="C128" i="1"/>
  <c r="H128" i="1" s="1"/>
  <c r="G127" i="1"/>
  <c r="D127" i="1"/>
  <c r="C127" i="1"/>
  <c r="H127" i="1" s="1"/>
  <c r="G126" i="1"/>
  <c r="D126" i="1"/>
  <c r="C126" i="1"/>
  <c r="H126" i="1" s="1"/>
  <c r="G125" i="1"/>
  <c r="D125" i="1"/>
  <c r="C125" i="1"/>
  <c r="D124" i="1"/>
  <c r="G124" i="1" s="1"/>
  <c r="C124" i="1"/>
  <c r="D123" i="1"/>
  <c r="G123" i="1" s="1"/>
  <c r="C123" i="1"/>
  <c r="D122" i="1"/>
  <c r="G122" i="1" s="1"/>
  <c r="C122" i="1"/>
  <c r="H122" i="1" s="1"/>
  <c r="D121" i="1"/>
  <c r="G121" i="1" s="1"/>
  <c r="C121" i="1"/>
  <c r="H121" i="1" s="1"/>
  <c r="C120" i="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C102" i="1"/>
  <c r="D101" i="1"/>
  <c r="C101" i="1"/>
  <c r="H101" i="1" s="1"/>
  <c r="D100" i="1"/>
  <c r="C100" i="1"/>
  <c r="H100" i="1" s="1"/>
  <c r="D99" i="1"/>
  <c r="C99" i="1"/>
  <c r="H99" i="1" s="1"/>
  <c r="D98" i="1"/>
  <c r="C98" i="1"/>
  <c r="H98" i="1" s="1"/>
  <c r="D97" i="1"/>
  <c r="C97" i="1"/>
  <c r="H97" i="1" s="1"/>
  <c r="D96" i="1"/>
  <c r="C96" i="1"/>
  <c r="H96" i="1" s="1"/>
  <c r="D95" i="1"/>
  <c r="C95" i="1"/>
  <c r="H95" i="1" s="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G53" i="1" s="1"/>
  <c r="H52" i="1"/>
  <c r="D52" i="1"/>
  <c r="C52" i="1"/>
  <c r="G52" i="1" s="1"/>
  <c r="H51" i="1"/>
  <c r="D51" i="1"/>
  <c r="C51" i="1"/>
  <c r="G51" i="1" s="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F214" i="9" l="1"/>
  <c r="E32" i="9"/>
  <c r="G649" i="1"/>
  <c r="E273" i="9"/>
  <c r="B273" i="9" s="1"/>
  <c r="E22" i="9"/>
  <c r="B22" i="9" s="1"/>
  <c r="H411" i="1"/>
  <c r="G411" i="1"/>
  <c r="G289" i="1"/>
  <c r="E644" i="4"/>
  <c r="D638" i="1" s="1"/>
  <c r="E643" i="4"/>
  <c r="D637" i="1" s="1"/>
  <c r="H1577" i="1"/>
  <c r="G1528" i="1"/>
  <c r="H1569" i="1"/>
  <c r="G1567" i="1"/>
  <c r="H1565" i="1"/>
  <c r="G1564" i="1"/>
  <c r="G1563" i="1"/>
  <c r="G1560" i="1"/>
  <c r="H1561" i="1"/>
  <c r="H1537" i="1"/>
  <c r="G1536" i="1"/>
  <c r="G1535" i="1"/>
  <c r="H1533" i="1"/>
  <c r="G1532" i="1"/>
  <c r="G1531" i="1"/>
  <c r="H1529" i="1"/>
  <c r="G1527" i="1"/>
  <c r="D49" i="8"/>
  <c r="C1524" i="1" s="1"/>
  <c r="H1525" i="1"/>
  <c r="H1521" i="1"/>
  <c r="G1520" i="1"/>
  <c r="G1519" i="1"/>
  <c r="H1509" i="1"/>
  <c r="G1503" i="1"/>
  <c r="H1501" i="1"/>
  <c r="H1500" i="1"/>
  <c r="G1492" i="1"/>
  <c r="G1491" i="1"/>
  <c r="H1485" i="1"/>
  <c r="G1483" i="1"/>
  <c r="H1481" i="1"/>
  <c r="G711" i="1"/>
  <c r="G644" i="1"/>
  <c r="G643" i="1"/>
  <c r="G642" i="1"/>
  <c r="G645" i="1"/>
  <c r="F652" i="4"/>
  <c r="G641" i="1"/>
  <c r="E363" i="4"/>
  <c r="D358" i="1" s="1"/>
  <c r="F369" i="4"/>
  <c r="G327" i="1"/>
  <c r="G326" i="1"/>
  <c r="G307" i="1"/>
  <c r="G291" i="1"/>
  <c r="G290" i="1"/>
  <c r="F416" i="4"/>
  <c r="F225" i="9"/>
  <c r="B225" i="9" s="1"/>
  <c r="G261" i="1"/>
  <c r="E263" i="4"/>
  <c r="D259" i="1" s="1"/>
  <c r="G259" i="1" s="1"/>
  <c r="G260" i="1"/>
  <c r="F210" i="4"/>
  <c r="D184" i="1"/>
  <c r="F220" i="9"/>
  <c r="B220" i="9" s="1"/>
  <c r="E43" i="9"/>
  <c r="E42" i="9"/>
  <c r="B42" i="9" s="1"/>
  <c r="F218" i="9"/>
  <c r="F177" i="4"/>
  <c r="E163" i="4"/>
  <c r="D159" i="1" s="1"/>
  <c r="F164" i="4"/>
  <c r="E39" i="9"/>
  <c r="F217" i="9"/>
  <c r="B217" i="9" s="1"/>
  <c r="D149" i="1"/>
  <c r="G149" i="1" s="1"/>
  <c r="D129" i="1"/>
  <c r="G129" i="1" s="1"/>
  <c r="H125" i="1"/>
  <c r="H124" i="1"/>
  <c r="H123" i="1"/>
  <c r="H102" i="1"/>
  <c r="H113" i="1"/>
  <c r="F106" i="4"/>
  <c r="B214" i="9"/>
  <c r="E284" i="9"/>
  <c r="H55" i="1"/>
  <c r="G55" i="1"/>
  <c r="H59" i="1"/>
  <c r="G59" i="1"/>
  <c r="H63" i="1"/>
  <c r="G63" i="1"/>
  <c r="H67" i="1"/>
  <c r="G67" i="1"/>
  <c r="H71" i="1"/>
  <c r="G71" i="1"/>
  <c r="H75" i="1"/>
  <c r="G75" i="1"/>
  <c r="H79" i="1"/>
  <c r="G79" i="1"/>
  <c r="H83" i="1"/>
  <c r="G83" i="1"/>
  <c r="H87" i="1"/>
  <c r="G87" i="1"/>
  <c r="H91" i="1"/>
  <c r="G91" i="1"/>
  <c r="H93" i="1"/>
  <c r="G93" i="1"/>
  <c r="H149" i="1"/>
  <c r="H151" i="1"/>
  <c r="G151" i="1"/>
  <c r="H153" i="1"/>
  <c r="G153" i="1"/>
  <c r="H155" i="1"/>
  <c r="G155" i="1"/>
  <c r="H157" i="1"/>
  <c r="G157"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99" i="1"/>
  <c r="G199" i="1"/>
  <c r="H201" i="1"/>
  <c r="G201" i="1"/>
  <c r="H203" i="1"/>
  <c r="G203" i="1"/>
  <c r="H205" i="1"/>
  <c r="G205" i="1"/>
  <c r="H207" i="1"/>
  <c r="G207" i="1"/>
  <c r="H209" i="1"/>
  <c r="G209" i="1"/>
  <c r="H57" i="1"/>
  <c r="G57" i="1"/>
  <c r="H61" i="1"/>
  <c r="G61" i="1"/>
  <c r="H65" i="1"/>
  <c r="G65" i="1"/>
  <c r="H69" i="1"/>
  <c r="G69" i="1"/>
  <c r="H73" i="1"/>
  <c r="G73" i="1"/>
  <c r="H77" i="1"/>
  <c r="G77" i="1"/>
  <c r="H81" i="1"/>
  <c r="G81" i="1"/>
  <c r="H85" i="1"/>
  <c r="G85" i="1"/>
  <c r="H89" i="1"/>
  <c r="G89" i="1"/>
  <c r="H53" i="1"/>
  <c r="H54" i="1"/>
  <c r="G54" i="1"/>
  <c r="H56" i="1"/>
  <c r="G56" i="1"/>
  <c r="H58" i="1"/>
  <c r="G58" i="1"/>
  <c r="H60" i="1"/>
  <c r="G60" i="1"/>
  <c r="H62" i="1"/>
  <c r="G62" i="1"/>
  <c r="H64" i="1"/>
  <c r="G64" i="1"/>
  <c r="H66" i="1"/>
  <c r="G66" i="1"/>
  <c r="H68" i="1"/>
  <c r="G68" i="1"/>
  <c r="H70" i="1"/>
  <c r="G70" i="1"/>
  <c r="H72" i="1"/>
  <c r="G72" i="1"/>
  <c r="H74" i="1"/>
  <c r="G74" i="1"/>
  <c r="H76" i="1"/>
  <c r="G76" i="1"/>
  <c r="H80" i="1"/>
  <c r="G80" i="1"/>
  <c r="H82" i="1"/>
  <c r="G82" i="1"/>
  <c r="H84" i="1"/>
  <c r="G84" i="1"/>
  <c r="H86" i="1"/>
  <c r="G86" i="1"/>
  <c r="H88" i="1"/>
  <c r="G88" i="1"/>
  <c r="H90" i="1"/>
  <c r="G90" i="1"/>
  <c r="H92" i="1"/>
  <c r="G92" i="1"/>
  <c r="H94" i="1"/>
  <c r="G94" i="1"/>
  <c r="H150" i="1"/>
  <c r="G150" i="1"/>
  <c r="H152" i="1"/>
  <c r="G152" i="1"/>
  <c r="H154" i="1"/>
  <c r="G154" i="1"/>
  <c r="H156" i="1"/>
  <c r="G156" i="1"/>
  <c r="H158" i="1"/>
  <c r="G158" i="1"/>
  <c r="H160" i="1"/>
  <c r="G160"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198" i="1"/>
  <c r="G198" i="1"/>
  <c r="H200" i="1"/>
  <c r="G200" i="1"/>
  <c r="H202" i="1"/>
  <c r="G202" i="1"/>
  <c r="H204" i="1"/>
  <c r="G204" i="1"/>
  <c r="H206" i="1"/>
  <c r="G206" i="1"/>
  <c r="H208" i="1"/>
  <c r="G208" i="1"/>
  <c r="G210" i="1"/>
  <c r="H210" i="1"/>
  <c r="G95" i="1"/>
  <c r="G96" i="1"/>
  <c r="G97" i="1"/>
  <c r="G98" i="1"/>
  <c r="G99" i="1"/>
  <c r="G100" i="1"/>
  <c r="G101" i="1"/>
  <c r="G102" i="1"/>
  <c r="G103" i="1"/>
  <c r="G104" i="1"/>
  <c r="G105" i="1"/>
  <c r="G106" i="1"/>
  <c r="G107" i="1"/>
  <c r="G108" i="1"/>
  <c r="G109" i="1"/>
  <c r="G110" i="1"/>
  <c r="G111" i="1"/>
  <c r="G112" i="1"/>
  <c r="G113" i="1"/>
  <c r="G114" i="1"/>
  <c r="G115" i="1"/>
  <c r="G116" i="1"/>
  <c r="G117" i="1"/>
  <c r="G118" i="1"/>
  <c r="G119" i="1"/>
  <c r="H211" i="1"/>
  <c r="H215" i="1"/>
  <c r="H219" i="1"/>
  <c r="H223" i="1"/>
  <c r="H227" i="1"/>
  <c r="H231" i="1"/>
  <c r="H235" i="1"/>
  <c r="H239" i="1"/>
  <c r="H243" i="1"/>
  <c r="H247" i="1"/>
  <c r="H251" i="1"/>
  <c r="H255" i="1"/>
  <c r="H259" i="1"/>
  <c r="H263" i="1"/>
  <c r="H267" i="1"/>
  <c r="H271" i="1"/>
  <c r="H275" i="1"/>
  <c r="H279" i="1"/>
  <c r="H283" i="1"/>
  <c r="H288" i="1"/>
  <c r="H292" i="1"/>
  <c r="H295" i="1"/>
  <c r="H299" i="1"/>
  <c r="H303" i="1"/>
  <c r="H310" i="1"/>
  <c r="H314" i="1"/>
  <c r="H318" i="1"/>
  <c r="H322" i="1"/>
  <c r="H326" i="1"/>
  <c r="H330" i="1"/>
  <c r="H334" i="1"/>
  <c r="H338" i="1"/>
  <c r="G340" i="1"/>
  <c r="H340" i="1"/>
  <c r="G348" i="1"/>
  <c r="H348" i="1"/>
  <c r="G353" i="1"/>
  <c r="H353" i="1"/>
  <c r="G356" i="1"/>
  <c r="H356" i="1"/>
  <c r="G392" i="1"/>
  <c r="H392" i="1"/>
  <c r="G397" i="1"/>
  <c r="H397" i="1"/>
  <c r="G400" i="1"/>
  <c r="H400" i="1"/>
  <c r="H214" i="1"/>
  <c r="H218" i="1"/>
  <c r="H222" i="1"/>
  <c r="H226" i="1"/>
  <c r="H230" i="1"/>
  <c r="H234" i="1"/>
  <c r="H238" i="1"/>
  <c r="H242" i="1"/>
  <c r="H246" i="1"/>
  <c r="H250" i="1"/>
  <c r="H254" i="1"/>
  <c r="H258" i="1"/>
  <c r="H262" i="1"/>
  <c r="H266" i="1"/>
  <c r="H270" i="1"/>
  <c r="H274" i="1"/>
  <c r="H278" i="1"/>
  <c r="H282" i="1"/>
  <c r="H291" i="1"/>
  <c r="H294" i="1"/>
  <c r="H298" i="1"/>
  <c r="H302" i="1"/>
  <c r="H309" i="1"/>
  <c r="H313" i="1"/>
  <c r="H317" i="1"/>
  <c r="H321" i="1"/>
  <c r="H325" i="1"/>
  <c r="H329" i="1"/>
  <c r="H333" i="1"/>
  <c r="H337" i="1"/>
  <c r="G360" i="1"/>
  <c r="H360" i="1"/>
  <c r="G365" i="1"/>
  <c r="H365" i="1"/>
  <c r="G368" i="1"/>
  <c r="H368" i="1"/>
  <c r="G373" i="1"/>
  <c r="H373" i="1"/>
  <c r="G376" i="1"/>
  <c r="H376" i="1"/>
  <c r="G381" i="1"/>
  <c r="H381" i="1"/>
  <c r="G384" i="1"/>
  <c r="H384" i="1"/>
  <c r="G389" i="1"/>
  <c r="H389" i="1"/>
  <c r="G341" i="1"/>
  <c r="H341" i="1"/>
  <c r="G344" i="1"/>
  <c r="H344" i="1"/>
  <c r="G349" i="1"/>
  <c r="H349" i="1"/>
  <c r="G352" i="1"/>
  <c r="H352" i="1"/>
  <c r="G357" i="1"/>
  <c r="H357" i="1"/>
  <c r="G393" i="1"/>
  <c r="H393" i="1"/>
  <c r="G396" i="1"/>
  <c r="H396" i="1"/>
  <c r="G401" i="1"/>
  <c r="H401" i="1"/>
  <c r="G361" i="1"/>
  <c r="H361" i="1"/>
  <c r="G364" i="1"/>
  <c r="H364" i="1"/>
  <c r="G369" i="1"/>
  <c r="H369" i="1"/>
  <c r="G372" i="1"/>
  <c r="H372" i="1"/>
  <c r="G377" i="1"/>
  <c r="H377" i="1"/>
  <c r="G380" i="1"/>
  <c r="H380" i="1"/>
  <c r="G385" i="1"/>
  <c r="H385" i="1"/>
  <c r="G388" i="1"/>
  <c r="H388" i="1"/>
  <c r="G342" i="1"/>
  <c r="G346" i="1"/>
  <c r="G350" i="1"/>
  <c r="G354" i="1"/>
  <c r="G362" i="1"/>
  <c r="G366" i="1"/>
  <c r="G370" i="1"/>
  <c r="G374" i="1"/>
  <c r="G378" i="1"/>
  <c r="G382" i="1"/>
  <c r="G386" i="1"/>
  <c r="G390" i="1"/>
  <c r="G394" i="1"/>
  <c r="G398" i="1"/>
  <c r="G343" i="1"/>
  <c r="G347" i="1"/>
  <c r="G351" i="1"/>
  <c r="G355" i="1"/>
  <c r="G359" i="1"/>
  <c r="G363" i="1"/>
  <c r="G367" i="1"/>
  <c r="G371" i="1"/>
  <c r="G375" i="1"/>
  <c r="G379" i="1"/>
  <c r="G383" i="1"/>
  <c r="G387" i="1"/>
  <c r="G395" i="1"/>
  <c r="G399" i="1"/>
  <c r="I1455" i="1"/>
  <c r="I1468" i="1"/>
  <c r="I1477" i="1"/>
  <c r="I1478" i="1"/>
  <c r="I1448" i="1"/>
  <c r="I1457" i="1"/>
  <c r="I1458" i="1"/>
  <c r="I1462" i="1"/>
  <c r="I1463" i="1"/>
  <c r="I1479" i="1"/>
  <c r="I1449" i="1"/>
  <c r="I1450" i="1"/>
  <c r="I1459" i="1"/>
  <c r="I1460" i="1"/>
  <c r="I1465" i="1"/>
  <c r="I1471" i="1"/>
  <c r="F196" i="4"/>
  <c r="I1466" i="1"/>
  <c r="H1447" i="1"/>
  <c r="I1447" i="1" s="1"/>
  <c r="H1449" i="1"/>
  <c r="H1451" i="1"/>
  <c r="I1451" i="1" s="1"/>
  <c r="H1453" i="1"/>
  <c r="H1454" i="1"/>
  <c r="H1455" i="1"/>
  <c r="H1457" i="1"/>
  <c r="H1459" i="1"/>
  <c r="H1461" i="1"/>
  <c r="H1462" i="1"/>
  <c r="J1463" i="1"/>
  <c r="H1464" i="1"/>
  <c r="I1464" i="1" s="1"/>
  <c r="J1465" i="1"/>
  <c r="H1466" i="1"/>
  <c r="J1467" i="1"/>
  <c r="H1468" i="1"/>
  <c r="J1471" i="1"/>
  <c r="H1472" i="1"/>
  <c r="I1472" i="1" s="1"/>
  <c r="J1473" i="1"/>
  <c r="H1474" i="1"/>
  <c r="I1474" i="1" s="1"/>
  <c r="J1476" i="1"/>
  <c r="H1477" i="1"/>
  <c r="J1478" i="1"/>
  <c r="H1479" i="1"/>
  <c r="E420" i="4"/>
  <c r="G200" i="9"/>
  <c r="E200" i="9" s="1"/>
  <c r="B200" i="9" s="1"/>
  <c r="D50" i="4"/>
  <c r="D6" i="4" s="1"/>
  <c r="D82" i="4"/>
  <c r="E528" i="4"/>
  <c r="F626" i="4"/>
  <c r="D625" i="4"/>
  <c r="F36" i="6"/>
  <c r="D35" i="6"/>
  <c r="G1440" i="1"/>
  <c r="I1440" i="1" s="1"/>
  <c r="G1442" i="1"/>
  <c r="I1442" i="1" s="1"/>
  <c r="G1444" i="1"/>
  <c r="I1444" i="1" s="1"/>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E124" i="4"/>
  <c r="D120" i="1" s="1"/>
  <c r="G120" i="1" s="1"/>
  <c r="F312" i="4"/>
  <c r="D311" i="4"/>
  <c r="F351" i="4"/>
  <c r="D644" i="4"/>
  <c r="F417" i="4"/>
  <c r="E484" i="4"/>
  <c r="D478" i="1" s="1"/>
  <c r="F516" i="4"/>
  <c r="D515" i="4"/>
  <c r="F568" i="4"/>
  <c r="D567" i="4"/>
  <c r="D12" i="5"/>
  <c r="F69" i="5"/>
  <c r="D68" i="5"/>
  <c r="D237" i="5"/>
  <c r="F5" i="6"/>
  <c r="B297" i="9"/>
  <c r="E296" i="9"/>
  <c r="I10" i="3" s="1"/>
  <c r="E152" i="4"/>
  <c r="H20" i="9" s="1"/>
  <c r="D163" i="4"/>
  <c r="F216" i="4"/>
  <c r="F253" i="4"/>
  <c r="D252" i="4"/>
  <c r="E311" i="4"/>
  <c r="D306" i="1" s="1"/>
  <c r="F345" i="4"/>
  <c r="D344" i="4"/>
  <c r="F397" i="4"/>
  <c r="D396" i="4"/>
  <c r="F422" i="4"/>
  <c r="D421" i="4"/>
  <c r="D459" i="4"/>
  <c r="E515" i="4"/>
  <c r="D509" i="1" s="1"/>
  <c r="E567" i="4"/>
  <c r="D561" i="1" s="1"/>
  <c r="E593" i="4"/>
  <c r="D587" i="1" s="1"/>
  <c r="F207" i="5"/>
  <c r="D206" i="5"/>
  <c r="F115" i="6"/>
  <c r="D114" i="6"/>
  <c r="I10" i="9"/>
  <c r="E142" i="9"/>
  <c r="B142" i="9" s="1"/>
  <c r="D643" i="4"/>
  <c r="E68" i="5"/>
  <c r="G286" i="9"/>
  <c r="E286" i="9" s="1"/>
  <c r="B286" i="9" s="1"/>
  <c r="D87" i="5"/>
  <c r="G289" i="9"/>
  <c r="E289" i="9" s="1"/>
  <c r="B289" i="9" s="1"/>
  <c r="D176" i="5"/>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7" i="9"/>
  <c r="E277" i="9" s="1"/>
  <c r="B277" i="9" s="1"/>
  <c r="L212" i="9"/>
  <c r="G209" i="9"/>
  <c r="E209" i="9" s="1"/>
  <c r="B209" i="9" s="1"/>
  <c r="G205" i="9"/>
  <c r="E205" i="9" s="1"/>
  <c r="B205" i="9" s="1"/>
  <c r="G201" i="9"/>
  <c r="E201" i="9" s="1"/>
  <c r="B201" i="9" s="1"/>
  <c r="G197" i="9"/>
  <c r="E197" i="9" s="1"/>
  <c r="B197" i="9" s="1"/>
  <c r="G193" i="9"/>
  <c r="E193" i="9" s="1"/>
  <c r="B193" i="9" s="1"/>
  <c r="G161" i="9"/>
  <c r="E161" i="9" s="1"/>
  <c r="B161" i="9" s="1"/>
  <c r="G278" i="9"/>
  <c r="E278" i="9" s="1"/>
  <c r="B278" i="9" s="1"/>
  <c r="G210" i="9"/>
  <c r="E210" i="9" s="1"/>
  <c r="B210" i="9" s="1"/>
  <c r="G206" i="9"/>
  <c r="E206" i="9" s="1"/>
  <c r="B206" i="9" s="1"/>
  <c r="G202" i="9"/>
  <c r="E202" i="9" s="1"/>
  <c r="B202" i="9" s="1"/>
  <c r="G198" i="9"/>
  <c r="E198" i="9" s="1"/>
  <c r="B198" i="9" s="1"/>
  <c r="G194" i="9"/>
  <c r="E194" i="9" s="1"/>
  <c r="B194" i="9" s="1"/>
  <c r="G162" i="9"/>
  <c r="E162" i="9" s="1"/>
  <c r="B162" i="9" s="1"/>
  <c r="G211" i="9"/>
  <c r="E211" i="9" s="1"/>
  <c r="B211" i="9" s="1"/>
  <c r="G207" i="9"/>
  <c r="E207" i="9" s="1"/>
  <c r="B207" i="9" s="1"/>
  <c r="G203" i="9"/>
  <c r="E203" i="9" s="1"/>
  <c r="B203" i="9" s="1"/>
  <c r="G199" i="9"/>
  <c r="E199" i="9" s="1"/>
  <c r="B199" i="9" s="1"/>
  <c r="G195" i="9"/>
  <c r="E195" i="9" s="1"/>
  <c r="B195" i="9" s="1"/>
  <c r="L191" i="9"/>
  <c r="F191" i="9" s="1"/>
  <c r="H164" i="9"/>
  <c r="E164" i="9" s="1"/>
  <c r="B164" i="9" s="1"/>
  <c r="G163" i="9"/>
  <c r="E163" i="9" s="1"/>
  <c r="B163" i="9" s="1"/>
  <c r="B24" i="9"/>
  <c r="B28" i="9"/>
  <c r="B32" i="9"/>
  <c r="B36" i="9"/>
  <c r="B40" i="9"/>
  <c r="B44" i="9"/>
  <c r="B48" i="9"/>
  <c r="B52" i="9"/>
  <c r="B56" i="9"/>
  <c r="B60" i="9"/>
  <c r="B67" i="9"/>
  <c r="B75" i="9"/>
  <c r="B83" i="9"/>
  <c r="B91" i="9"/>
  <c r="B99" i="9"/>
  <c r="B107" i="9"/>
  <c r="B115" i="9"/>
  <c r="B123" i="9"/>
  <c r="B131" i="9"/>
  <c r="B139" i="9"/>
  <c r="D363" i="4"/>
  <c r="D472" i="4"/>
  <c r="D484" i="4"/>
  <c r="G287" i="9"/>
  <c r="E287" i="9" s="1"/>
  <c r="B287" i="9" s="1"/>
  <c r="F149" i="5"/>
  <c r="F177" i="5"/>
  <c r="E141" i="6"/>
  <c r="G160" i="9"/>
  <c r="E160" i="9" s="1"/>
  <c r="B160" i="9" s="1"/>
  <c r="G165" i="9"/>
  <c r="E165" i="9" s="1"/>
  <c r="B165" i="9" s="1"/>
  <c r="G196" i="9"/>
  <c r="E196" i="9" s="1"/>
  <c r="B196" i="9" s="1"/>
  <c r="G204" i="9"/>
  <c r="E204" i="9" s="1"/>
  <c r="B204" i="9" s="1"/>
  <c r="M212" i="9"/>
  <c r="E12" i="5"/>
  <c r="F88" i="5"/>
  <c r="E176" i="5"/>
  <c r="E291" i="9"/>
  <c r="B291" i="9" s="1"/>
  <c r="D24" i="8"/>
  <c r="C1499" i="1" s="1"/>
  <c r="B23" i="9"/>
  <c r="B27" i="9"/>
  <c r="B31" i="9"/>
  <c r="B35" i="9"/>
  <c r="B39" i="9"/>
  <c r="B43" i="9"/>
  <c r="B47" i="9"/>
  <c r="B51" i="9"/>
  <c r="B55" i="9"/>
  <c r="B59" i="9"/>
  <c r="B63" i="9"/>
  <c r="B71" i="9"/>
  <c r="B79" i="9"/>
  <c r="B87" i="9"/>
  <c r="B95" i="9"/>
  <c r="B103" i="9"/>
  <c r="B111" i="9"/>
  <c r="B119" i="9"/>
  <c r="B127" i="9"/>
  <c r="B135" i="9"/>
  <c r="B288" i="9"/>
  <c r="B228" i="9"/>
  <c r="B244" i="9"/>
  <c r="B252" i="9"/>
  <c r="B260" i="9"/>
  <c r="B268" i="9"/>
  <c r="B285" i="9"/>
  <c r="B218" i="9"/>
  <c r="B226" i="9"/>
  <c r="B234" i="9"/>
  <c r="B242" i="9"/>
  <c r="B284" i="9"/>
  <c r="F216" i="9"/>
  <c r="B216" i="9" s="1"/>
  <c r="F224" i="9"/>
  <c r="B224" i="9" s="1"/>
  <c r="F232" i="9"/>
  <c r="B232" i="9" s="1"/>
  <c r="F240" i="9"/>
  <c r="B240" i="9" s="1"/>
  <c r="B246" i="9"/>
  <c r="B247" i="9"/>
  <c r="B250" i="9"/>
  <c r="B251" i="9"/>
  <c r="B254" i="9"/>
  <c r="B255" i="9"/>
  <c r="B258" i="9"/>
  <c r="B259" i="9"/>
  <c r="B262" i="9"/>
  <c r="B263" i="9"/>
  <c r="B266" i="9"/>
  <c r="B267" i="9"/>
  <c r="B270" i="9"/>
  <c r="B279" i="9"/>
  <c r="E283" i="9"/>
  <c r="B283" i="9" s="1"/>
  <c r="D43" i="8" l="1"/>
  <c r="C1518" i="1" s="1"/>
  <c r="H1524" i="1"/>
  <c r="G1524" i="1"/>
  <c r="E350" i="4"/>
  <c r="D345" i="1" s="1"/>
  <c r="H129" i="1"/>
  <c r="H16" i="3"/>
  <c r="C2" i="1"/>
  <c r="H1499" i="1"/>
  <c r="G1499" i="1"/>
  <c r="E175" i="5"/>
  <c r="D1152" i="1" s="1"/>
  <c r="D1153" i="1"/>
  <c r="I22" i="3"/>
  <c r="C466" i="1"/>
  <c r="F472" i="4"/>
  <c r="I35" i="3"/>
  <c r="G292" i="9"/>
  <c r="E292" i="9" s="1"/>
  <c r="B292" i="9" s="1"/>
  <c r="F206" i="5"/>
  <c r="C1183" i="1"/>
  <c r="F396" i="4"/>
  <c r="C391" i="1"/>
  <c r="F163" i="4"/>
  <c r="D151" i="4"/>
  <c r="C159" i="1"/>
  <c r="F237" i="5"/>
  <c r="H23" i="3"/>
  <c r="C1214" i="1"/>
  <c r="F567" i="4"/>
  <c r="C561" i="1"/>
  <c r="D528" i="4"/>
  <c r="F124" i="4"/>
  <c r="E298" i="4"/>
  <c r="H22" i="3"/>
  <c r="F176" i="5"/>
  <c r="C1153" i="1"/>
  <c r="D175" i="5"/>
  <c r="D1046" i="1"/>
  <c r="I21" i="3"/>
  <c r="F459" i="4"/>
  <c r="C453" i="1"/>
  <c r="F252" i="4"/>
  <c r="C248" i="1"/>
  <c r="E151" i="4"/>
  <c r="F152" i="4"/>
  <c r="D148" i="1"/>
  <c r="D42" i="8"/>
  <c r="G294" i="9" s="1"/>
  <c r="E294" i="9" s="1"/>
  <c r="F68" i="5"/>
  <c r="H21" i="3"/>
  <c r="C1046" i="1"/>
  <c r="F311" i="4"/>
  <c r="D298" i="4"/>
  <c r="C306" i="1"/>
  <c r="F35" i="6"/>
  <c r="H25" i="3"/>
  <c r="C1329" i="1"/>
  <c r="E636" i="4"/>
  <c r="D630" i="1" s="1"/>
  <c r="D522" i="1"/>
  <c r="D414" i="1"/>
  <c r="E635" i="4"/>
  <c r="D629" i="1" s="1"/>
  <c r="F643" i="4"/>
  <c r="C637" i="1"/>
  <c r="F114" i="6"/>
  <c r="H27" i="3"/>
  <c r="C1408" i="1"/>
  <c r="G587" i="1"/>
  <c r="H587" i="1"/>
  <c r="F421" i="4"/>
  <c r="D420" i="4"/>
  <c r="C415" i="1"/>
  <c r="F344" i="4"/>
  <c r="C339" i="1"/>
  <c r="D141" i="6"/>
  <c r="F515" i="4"/>
  <c r="C509" i="1"/>
  <c r="F644" i="4"/>
  <c r="C638" i="1"/>
  <c r="F82" i="4"/>
  <c r="C78" i="1"/>
  <c r="E6" i="4"/>
  <c r="H120" i="1"/>
  <c r="E7" i="5"/>
  <c r="D990" i="1"/>
  <c r="F363" i="4"/>
  <c r="C358" i="1"/>
  <c r="D1435" i="1"/>
  <c r="I28" i="3"/>
  <c r="C478" i="1"/>
  <c r="F484" i="4"/>
  <c r="F212" i="9"/>
  <c r="B212" i="9" s="1"/>
  <c r="B191" i="9"/>
  <c r="C1065" i="1"/>
  <c r="F87" i="5"/>
  <c r="G299" i="9"/>
  <c r="E299" i="9" s="1"/>
  <c r="F12" i="5"/>
  <c r="D7" i="5"/>
  <c r="C990" i="1"/>
  <c r="D350" i="4"/>
  <c r="G20" i="9"/>
  <c r="E20" i="9" s="1"/>
  <c r="F625" i="4"/>
  <c r="C619" i="1"/>
  <c r="F50" i="4"/>
  <c r="C46" i="1"/>
  <c r="E412" i="4" l="1"/>
  <c r="I16" i="3"/>
  <c r="D2" i="1"/>
  <c r="H2" i="1" s="1"/>
  <c r="H46" i="1"/>
  <c r="G46" i="1"/>
  <c r="H78" i="1"/>
  <c r="G78" i="1"/>
  <c r="G1329" i="1"/>
  <c r="H1329" i="1"/>
  <c r="F298" i="4"/>
  <c r="D407" i="4"/>
  <c r="C293" i="1"/>
  <c r="E289" i="4"/>
  <c r="I17" i="3"/>
  <c r="D147" i="1"/>
  <c r="F175" i="5"/>
  <c r="C1152" i="1"/>
  <c r="E407" i="4"/>
  <c r="D402" i="1" s="1"/>
  <c r="D293" i="1"/>
  <c r="E408" i="4"/>
  <c r="D403" i="1" s="1"/>
  <c r="H159" i="1"/>
  <c r="G159" i="1"/>
  <c r="H1518" i="1"/>
  <c r="G1518" i="1"/>
  <c r="D412" i="4"/>
  <c r="B294" i="9"/>
  <c r="G561" i="1"/>
  <c r="H561" i="1"/>
  <c r="G391" i="1"/>
  <c r="H391" i="1"/>
  <c r="E298" i="9"/>
  <c r="B299" i="9"/>
  <c r="E6" i="5"/>
  <c r="D985" i="1"/>
  <c r="I20" i="3"/>
  <c r="K1432" i="9"/>
  <c r="G295" i="9"/>
  <c r="E295" i="9" s="1"/>
  <c r="B295" i="9" s="1"/>
  <c r="I34" i="3"/>
  <c r="C1517" i="1"/>
  <c r="G248" i="1"/>
  <c r="H248" i="1"/>
  <c r="H1153" i="1"/>
  <c r="G1153" i="1"/>
  <c r="G1214" i="1"/>
  <c r="H1214" i="1"/>
  <c r="D289" i="4"/>
  <c r="F151" i="4"/>
  <c r="H17" i="3"/>
  <c r="C147" i="1"/>
  <c r="H1183" i="1"/>
  <c r="G1183" i="1"/>
  <c r="G2" i="1"/>
  <c r="F7" i="5"/>
  <c r="D6" i="5"/>
  <c r="H20" i="3"/>
  <c r="C985" i="1"/>
  <c r="G478" i="1"/>
  <c r="H478" i="1"/>
  <c r="D635" i="4"/>
  <c r="F420" i="4"/>
  <c r="C414" i="1"/>
  <c r="H1408" i="1"/>
  <c r="G1408" i="1"/>
  <c r="G306" i="1"/>
  <c r="H306" i="1"/>
  <c r="H453" i="1"/>
  <c r="G453" i="1"/>
  <c r="B20" i="9"/>
  <c r="E19" i="9"/>
  <c r="G509" i="1"/>
  <c r="H509" i="1"/>
  <c r="G339" i="1"/>
  <c r="H339" i="1"/>
  <c r="D408" i="4"/>
  <c r="F350" i="4"/>
  <c r="C345" i="1"/>
  <c r="H619" i="1"/>
  <c r="G619" i="1"/>
  <c r="H990" i="1"/>
  <c r="G990" i="1"/>
  <c r="G358" i="1"/>
  <c r="H358" i="1"/>
  <c r="G638" i="1"/>
  <c r="H638" i="1"/>
  <c r="F141" i="6"/>
  <c r="H28" i="3"/>
  <c r="C1435" i="1"/>
  <c r="G415" i="1"/>
  <c r="H415" i="1"/>
  <c r="H637" i="1"/>
  <c r="G637" i="1"/>
  <c r="H1046" i="1"/>
  <c r="G1046" i="1"/>
  <c r="H148" i="1"/>
  <c r="G148" i="1"/>
  <c r="D636" i="4"/>
  <c r="F528" i="4"/>
  <c r="C522" i="1"/>
  <c r="H1065" i="1"/>
  <c r="G1065" i="1"/>
  <c r="H466" i="1"/>
  <c r="G466" i="1"/>
  <c r="F6" i="4"/>
  <c r="H1435" i="1" l="1"/>
  <c r="G1435" i="1"/>
  <c r="F635" i="4"/>
  <c r="C629" i="1"/>
  <c r="G147" i="1"/>
  <c r="H147" i="1"/>
  <c r="H276" i="9"/>
  <c r="D984" i="1"/>
  <c r="E293" i="9"/>
  <c r="D639" i="4"/>
  <c r="F412" i="4"/>
  <c r="C407" i="1"/>
  <c r="G1152" i="1"/>
  <c r="H1152" i="1"/>
  <c r="E291" i="4"/>
  <c r="D287" i="1" s="1"/>
  <c r="E413" i="4"/>
  <c r="E414" i="4" s="1"/>
  <c r="D409" i="1" s="1"/>
  <c r="D285" i="1"/>
  <c r="H9" i="3"/>
  <c r="H522" i="1"/>
  <c r="G522" i="1"/>
  <c r="F408" i="4"/>
  <c r="C403" i="1"/>
  <c r="G282" i="9"/>
  <c r="E282" i="9" s="1"/>
  <c r="B282" i="9" s="1"/>
  <c r="G276" i="9"/>
  <c r="E276" i="9" s="1"/>
  <c r="F6" i="5"/>
  <c r="C984" i="1"/>
  <c r="H414" i="1"/>
  <c r="G414" i="1"/>
  <c r="G1517" i="1"/>
  <c r="H1517" i="1"/>
  <c r="H11" i="3"/>
  <c r="G293" i="1"/>
  <c r="H293" i="1"/>
  <c r="D407" i="1"/>
  <c r="E639" i="4"/>
  <c r="F636" i="4"/>
  <c r="C630" i="1"/>
  <c r="G345" i="1"/>
  <c r="H345" i="1"/>
  <c r="H985" i="1"/>
  <c r="G985" i="1"/>
  <c r="D291" i="4"/>
  <c r="D413" i="4"/>
  <c r="D414" i="4" s="1"/>
  <c r="F289" i="4"/>
  <c r="C285" i="1"/>
  <c r="D290" i="4"/>
  <c r="F407" i="4"/>
  <c r="C402" i="1"/>
  <c r="E290" i="4"/>
  <c r="D286" i="1" s="1"/>
  <c r="F414" i="4" l="1"/>
  <c r="C409" i="1"/>
  <c r="H629" i="1"/>
  <c r="G629" i="1"/>
  <c r="F290" i="4"/>
  <c r="C286" i="1"/>
  <c r="K3" i="9"/>
  <c r="I9" i="3"/>
  <c r="F291" i="4"/>
  <c r="C287" i="1"/>
  <c r="D633" i="1"/>
  <c r="H8" i="3"/>
  <c r="H984" i="1"/>
  <c r="G984" i="1"/>
  <c r="G403" i="1"/>
  <c r="H403" i="1"/>
  <c r="G402" i="1"/>
  <c r="H402" i="1"/>
  <c r="F639" i="4"/>
  <c r="C633" i="1"/>
  <c r="N3" i="9"/>
  <c r="I11" i="3"/>
  <c r="G285" i="1"/>
  <c r="H285" i="1"/>
  <c r="H630" i="1"/>
  <c r="G630" i="1"/>
  <c r="D640" i="4"/>
  <c r="D415" i="4"/>
  <c r="F413" i="4"/>
  <c r="C408" i="1"/>
  <c r="E275" i="9"/>
  <c r="B276" i="9"/>
  <c r="E640" i="4"/>
  <c r="E641" i="4" s="1"/>
  <c r="E415" i="4"/>
  <c r="D410" i="1" s="1"/>
  <c r="D408" i="1"/>
  <c r="G407" i="1"/>
  <c r="H407" i="1"/>
  <c r="D635" i="1" l="1"/>
  <c r="F415" i="4"/>
  <c r="C410" i="1"/>
  <c r="D642" i="4"/>
  <c r="F640" i="4"/>
  <c r="C634" i="1"/>
  <c r="H633" i="1"/>
  <c r="G633" i="1"/>
  <c r="G287" i="1"/>
  <c r="H287" i="1"/>
  <c r="M3" i="9"/>
  <c r="I8" i="3"/>
  <c r="G286" i="1"/>
  <c r="H286" i="1"/>
  <c r="H409" i="1"/>
  <c r="G409" i="1"/>
  <c r="G408" i="1"/>
  <c r="H408" i="1"/>
  <c r="E642" i="4"/>
  <c r="D634" i="1"/>
  <c r="D641" i="4"/>
  <c r="G410" i="1" l="1"/>
  <c r="H410" i="1"/>
  <c r="D645" i="4"/>
  <c r="F641" i="4"/>
  <c r="C635" i="1"/>
  <c r="H634" i="1"/>
  <c r="G634" i="1"/>
  <c r="E646" i="4"/>
  <c r="D636" i="1"/>
  <c r="D646" i="4"/>
  <c r="C636" i="1"/>
  <c r="F642" i="4"/>
  <c r="E645" i="4"/>
  <c r="F645" i="4" l="1"/>
  <c r="H18" i="3"/>
  <c r="C639" i="1"/>
  <c r="G274" i="9"/>
  <c r="E274" i="9" s="1"/>
  <c r="B274" i="9" s="1"/>
  <c r="F646" i="4"/>
  <c r="H19" i="3"/>
  <c r="C640" i="1"/>
  <c r="D639" i="1"/>
  <c r="I18" i="3"/>
  <c r="H635" i="1"/>
  <c r="G635" i="1"/>
  <c r="H636" i="1"/>
  <c r="G636" i="1"/>
  <c r="D640" i="1"/>
  <c r="I19" i="3"/>
  <c r="G640" i="1" l="1"/>
  <c r="H640" i="1"/>
  <c r="H639" i="1"/>
  <c r="G639" i="1"/>
  <c r="H7" i="3"/>
  <c r="J3" i="9" l="1"/>
  <c r="I7" i="3"/>
  <c r="M271" i="9" l="1"/>
  <c r="L271" i="9"/>
  <c r="G18" i="9"/>
  <c r="H18" i="9"/>
  <c r="G16" i="9"/>
  <c r="L15" i="9"/>
  <c r="G17" i="9"/>
  <c r="H15" i="9"/>
  <c r="J11" i="9"/>
  <c r="K6" i="9"/>
  <c r="K13" i="9"/>
  <c r="I7" i="9"/>
  <c r="I9" i="9"/>
  <c r="K12" i="9"/>
  <c r="J8" i="9"/>
  <c r="J6" i="9"/>
  <c r="J12" i="9"/>
  <c r="I8" i="9"/>
  <c r="J10" i="9"/>
  <c r="K5" i="9"/>
  <c r="M15" i="9"/>
  <c r="J17" i="9"/>
  <c r="J5" i="9"/>
  <c r="I11" i="9"/>
  <c r="H17" i="9"/>
  <c r="H16" i="9"/>
  <c r="I6" i="9"/>
  <c r="I13" i="9"/>
  <c r="I17" i="9"/>
  <c r="M16" i="9"/>
  <c r="G15" i="9"/>
  <c r="J13" i="9"/>
  <c r="K8" i="9"/>
  <c r="L16" i="9"/>
  <c r="I12" i="9"/>
  <c r="J7" i="9"/>
  <c r="K9" i="9"/>
  <c r="K7" i="9"/>
  <c r="J9" i="9"/>
  <c r="I5" i="9"/>
  <c r="E5" i="9" s="1"/>
  <c r="K10" i="9"/>
  <c r="K11" i="9"/>
  <c r="F16" i="9" l="1"/>
  <c r="F271" i="9"/>
  <c r="E15" i="9"/>
  <c r="B5" i="9"/>
  <c r="E13" i="9"/>
  <c r="B13" i="9" s="1"/>
  <c r="E11" i="9"/>
  <c r="B11" i="9" s="1"/>
  <c r="E7" i="9"/>
  <c r="B7" i="9" s="1"/>
  <c r="E12" i="9"/>
  <c r="B12" i="9" s="1"/>
  <c r="E6" i="9"/>
  <c r="B6" i="9" s="1"/>
  <c r="E10" i="9"/>
  <c r="B10" i="9" s="1"/>
  <c r="E17" i="9"/>
  <c r="B17" i="9" s="1"/>
  <c r="E18" i="9"/>
  <c r="B18" i="9" s="1"/>
  <c r="E8" i="9"/>
  <c r="B8" i="9" s="1"/>
  <c r="F15" i="9"/>
  <c r="F14" i="9" s="1"/>
  <c r="B271" i="9"/>
  <c r="F19" i="9"/>
  <c r="E9" i="9"/>
  <c r="B9" i="9" s="1"/>
  <c r="E16" i="9"/>
  <c r="B16" i="9" s="1"/>
  <c r="B15" i="9" l="1"/>
  <c r="E14" i="9"/>
  <c r="F3" i="9"/>
  <c r="E4" i="9"/>
  <c r="E3" i="9" s="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<sst xmlns="http://schemas.openxmlformats.org/spreadsheetml/2006/main" count="4338" uniqueCount="3399">
  <si>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</si>
  <si>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</si>
  <si>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</si>
  <si>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</si>
  <si>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</si>
  <si>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</si>
  <si>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</si>
  <si>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</si>
  <si>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</si>
  <si>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</si>
  <si>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</si>
  <si>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</si>
  <si>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</si>
  <si>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</si>
  <si>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</si>
  <si>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</si>
  <si>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</si>
  <si>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</si>
  <si>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</si>
  <si>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</si>
  <si>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</si>
  <si>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</si>
  <si>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</si>
  <si>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</si>
  <si>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</si>
  <si>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</si>
  <si>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</si>
  <si>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</si>
  <si>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</si>
  <si>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</si>
  <si>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</si>
  <si>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GIMNAZIJA KARLOVAC</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</si>
  <si>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</si>
  <si>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</si>
  <si>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</si>
  <si>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</si>
  <si>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</si>
  <si>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</si>
  <si>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</si>
  <si>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</si>
  <si>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</si>
  <si>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</si>
  <si>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</si>
  <si>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</si>
  <si>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</si>
  <si>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</si>
  <si>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</si>
  <si>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</si>
  <si>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</si>
  <si>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19095 - GIMNAZIJA KARLOVAC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</si>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</sst>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708270.98</v>
      </c>
      <c r="D2" s="6">
        <f>'PR-RAS'!E6</f>
        <v>825395.92</v>
      </c>
      <c r="E2" s="6">
        <v>0</v>
      </c>
      <c r="F2" s="6">
        <v>0</v>
      </c>
      <c r="G2" s="7">
        <f t="shared" ref="G2:G264" si="0">(B2/1000)*(C2*1+D2*2)</f>
        <v>2359.0628200000006</v>
      </c>
      <c r="H2" s="7">
        <f t="shared" ref="H2:H264" si="1">ABS(C2-ROUND(C2,0))+ABS(D2-ROUND(D2,0))</f>
        <v>9.9999999976716936E-2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603218.28</v>
      </c>
      <c r="D46" s="1">
        <f>'PR-RAS'!E50</f>
        <v>685568.66</v>
      </c>
      <c r="E46" s="1">
        <v>0</v>
      </c>
      <c r="F46" s="1">
        <v>0</v>
      </c>
      <c r="G46" s="2">
        <f t="shared" si="0"/>
        <v>88846.002000000008</v>
      </c>
      <c r="H46" s="2">
        <f t="shared" si="1"/>
        <v>0.61999999999534339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603218.28</v>
      </c>
      <c r="D64" s="1">
        <f>'PR-RAS'!E68</f>
        <v>685568.66</v>
      </c>
      <c r="E64" s="1">
        <v>0</v>
      </c>
      <c r="F64" s="1">
        <v>0</v>
      </c>
      <c r="G64" s="2">
        <f t="shared" si="0"/>
        <v>124384.40280000001</v>
      </c>
      <c r="H64" s="2">
        <f t="shared" si="1"/>
        <v>0.61999999999534339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603218.28</v>
      </c>
      <c r="D65" s="1">
        <f>'PR-RAS'!E69</f>
        <v>685568.66</v>
      </c>
      <c r="E65" s="1">
        <v>0</v>
      </c>
      <c r="F65" s="1">
        <v>0</v>
      </c>
      <c r="G65" s="2">
        <f t="shared" si="0"/>
        <v>126358.75840000001</v>
      </c>
      <c r="H65" s="2">
        <f t="shared" si="1"/>
        <v>0.61999999999534339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17393.2</v>
      </c>
      <c r="D102" s="1">
        <f>'PR-RAS'!E106</f>
        <v>37110.58</v>
      </c>
      <c r="E102" s="1">
        <v>0</v>
      </c>
      <c r="F102" s="1">
        <v>0</v>
      </c>
      <c r="G102" s="2">
        <f t="shared" si="0"/>
        <v>9253.0503600000011</v>
      </c>
      <c r="H102" s="2">
        <f t="shared" si="1"/>
        <v>0.61999999999898137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17393.2</v>
      </c>
      <c r="D108" s="1">
        <f>'PR-RAS'!E112</f>
        <v>37110.58</v>
      </c>
      <c r="E108" s="1">
        <v>0</v>
      </c>
      <c r="F108" s="1">
        <v>0</v>
      </c>
      <c r="G108" s="2">
        <f t="shared" si="0"/>
        <v>9802.7365200000004</v>
      </c>
      <c r="H108" s="2">
        <f t="shared" si="1"/>
        <v>0.61999999999898137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17393.2</v>
      </c>
      <c r="D113" s="1">
        <f>'PR-RAS'!E117</f>
        <v>37110.58</v>
      </c>
      <c r="E113" s="1">
        <v>0</v>
      </c>
      <c r="F113" s="1">
        <v>0</v>
      </c>
      <c r="G113" s="2">
        <f t="shared" si="0"/>
        <v>10260.80832</v>
      </c>
      <c r="H113" s="2">
        <f t="shared" si="1"/>
        <v>0.61999999999898137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5044.66</v>
      </c>
      <c r="D120" s="1">
        <f>'PR-RAS'!E124</f>
        <v>5160.17</v>
      </c>
      <c r="E120" s="1">
        <v>0</v>
      </c>
      <c r="F120" s="1">
        <v>0</v>
      </c>
      <c r="G120" s="2">
        <f t="shared" si="0"/>
        <v>1828.4349999999999</v>
      </c>
      <c r="H120" s="2">
        <f t="shared" si="1"/>
        <v>0.51000000000021828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4580.13</v>
      </c>
      <c r="D121" s="1">
        <f>'PR-RAS'!E125</f>
        <v>4182</v>
      </c>
      <c r="E121" s="1">
        <v>0</v>
      </c>
      <c r="F121" s="1">
        <v>0</v>
      </c>
      <c r="G121" s="2">
        <f t="shared" si="0"/>
        <v>1553.2956000000001</v>
      </c>
      <c r="H121" s="2">
        <f t="shared" si="1"/>
        <v>0.13000000000010914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2931.85</v>
      </c>
      <c r="D122" s="1">
        <f>'PR-RAS'!E126</f>
        <v>950</v>
      </c>
      <c r="E122" s="1">
        <v>0</v>
      </c>
      <c r="F122" s="1">
        <v>0</v>
      </c>
      <c r="G122" s="2">
        <f t="shared" si="0"/>
        <v>584.65385000000003</v>
      </c>
      <c r="H122" s="2">
        <f t="shared" si="1"/>
        <v>0.15000000000009095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1648.28</v>
      </c>
      <c r="D123" s="1">
        <f>'PR-RAS'!E127</f>
        <v>3232</v>
      </c>
      <c r="E123" s="1">
        <v>0</v>
      </c>
      <c r="F123" s="1">
        <v>0</v>
      </c>
      <c r="G123" s="2">
        <f t="shared" si="0"/>
        <v>989.69815999999992</v>
      </c>
      <c r="H123" s="2">
        <f t="shared" si="1"/>
        <v>0.27999999999997272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464.53</v>
      </c>
      <c r="D124" s="1">
        <f>'PR-RAS'!E128</f>
        <v>978.17</v>
      </c>
      <c r="E124" s="1">
        <v>0</v>
      </c>
      <c r="F124" s="1">
        <v>0</v>
      </c>
      <c r="G124" s="2">
        <f t="shared" si="0"/>
        <v>297.76700999999997</v>
      </c>
      <c r="H124" s="2">
        <f t="shared" si="1"/>
        <v>0.63999999999998636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978.17</v>
      </c>
      <c r="E125" s="1">
        <v>0</v>
      </c>
      <c r="F125" s="1">
        <v>0</v>
      </c>
      <c r="G125" s="2">
        <f t="shared" si="0"/>
        <v>242.58615999999998</v>
      </c>
      <c r="H125" s="2">
        <f t="shared" si="1"/>
        <v>0.16999999999995907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464.53</v>
      </c>
      <c r="D126" s="1">
        <f>'PR-RAS'!E130</f>
        <v>0</v>
      </c>
      <c r="E126" s="1">
        <v>0</v>
      </c>
      <c r="F126" s="1">
        <v>0</v>
      </c>
      <c r="G126" s="2">
        <f t="shared" si="0"/>
        <v>58.066249999999997</v>
      </c>
      <c r="H126" s="2">
        <f t="shared" si="1"/>
        <v>0.47000000000002728</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82614.84</v>
      </c>
      <c r="D129" s="1">
        <f>'PR-RAS'!E133</f>
        <v>97556.51</v>
      </c>
      <c r="E129" s="1">
        <v>0</v>
      </c>
      <c r="F129" s="1">
        <v>0</v>
      </c>
      <c r="G129" s="2">
        <f t="shared" si="0"/>
        <v>35549.166079999995</v>
      </c>
      <c r="H129" s="2">
        <f t="shared" si="1"/>
        <v>0.65000000000873115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82614.84</v>
      </c>
      <c r="D130" s="1">
        <f>'PR-RAS'!E134</f>
        <v>97556.51</v>
      </c>
      <c r="E130" s="1">
        <v>0</v>
      </c>
      <c r="F130" s="1">
        <v>0</v>
      </c>
      <c r="G130" s="2">
        <f t="shared" si="0"/>
        <v>35826.893940000002</v>
      </c>
      <c r="H130" s="2">
        <f t="shared" si="1"/>
        <v>0.65000000000873115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82614.84</v>
      </c>
      <c r="D131" s="1">
        <f>'PR-RAS'!E135</f>
        <v>97556.51</v>
      </c>
      <c r="E131" s="1">
        <v>0</v>
      </c>
      <c r="F131" s="1">
        <v>0</v>
      </c>
      <c r="G131" s="2">
        <f t="shared" si="0"/>
        <v>36104.621800000001</v>
      </c>
      <c r="H131" s="2">
        <f t="shared" si="1"/>
        <v>0.65000000000873115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709009.58</v>
      </c>
      <c r="D147" s="1">
        <f>'PR-RAS'!E151</f>
        <v>835383.96</v>
      </c>
      <c r="E147" s="1">
        <v>0</v>
      </c>
      <c r="F147" s="1">
        <v>0</v>
      </c>
      <c r="G147" s="2">
        <f t="shared" si="0"/>
        <v>347447.51499999996</v>
      </c>
      <c r="H147" s="2">
        <f t="shared" si="1"/>
        <v>0.46000000007916242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607026.09</v>
      </c>
      <c r="D148" s="1">
        <f>'PR-RAS'!E152</f>
        <v>707969.67999999993</v>
      </c>
      <c r="E148" s="1">
        <v>0</v>
      </c>
      <c r="F148" s="1">
        <v>0</v>
      </c>
      <c r="G148" s="2">
        <f t="shared" si="0"/>
        <v>297375.92114999995</v>
      </c>
      <c r="H148" s="2">
        <f t="shared" si="1"/>
        <v>0.41000000003259629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505053.77</v>
      </c>
      <c r="D149" s="1">
        <f>'PR-RAS'!E153</f>
        <v>590815.68999999994</v>
      </c>
      <c r="E149" s="1">
        <v>0</v>
      </c>
      <c r="F149" s="1">
        <v>0</v>
      </c>
      <c r="G149" s="2">
        <f t="shared" si="0"/>
        <v>249629.40219999998</v>
      </c>
      <c r="H149" s="2">
        <f t="shared" si="1"/>
        <v>0.5400000000372529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504920.32000000001</v>
      </c>
      <c r="D150" s="1">
        <f>'PR-RAS'!E154</f>
        <v>590557.36</v>
      </c>
      <c r="E150" s="1">
        <v>0</v>
      </c>
      <c r="F150" s="1">
        <v>0</v>
      </c>
      <c r="G150" s="2">
        <f t="shared" si="0"/>
        <v>251219.22096000001</v>
      </c>
      <c r="H150" s="2">
        <f t="shared" si="1"/>
        <v>0.67999999999301508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133.44999999999999</v>
      </c>
      <c r="D152" s="1">
        <f>'PR-RAS'!E156</f>
        <v>258.33</v>
      </c>
      <c r="E152" s="1">
        <v>0</v>
      </c>
      <c r="F152" s="1">
        <v>0</v>
      </c>
      <c r="G152" s="2">
        <f t="shared" si="0"/>
        <v>98.166609999999977</v>
      </c>
      <c r="H152" s="2">
        <f t="shared" si="1"/>
        <v>0.77999999999997272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19512.939999999999</v>
      </c>
      <c r="D154" s="1">
        <f>'PR-RAS'!E158</f>
        <v>22297.22</v>
      </c>
      <c r="E154" s="1">
        <v>0</v>
      </c>
      <c r="F154" s="1">
        <v>0</v>
      </c>
      <c r="G154" s="2">
        <f t="shared" si="0"/>
        <v>9808.4291400000002</v>
      </c>
      <c r="H154" s="2">
        <f t="shared" si="1"/>
        <v>0.28000000000247383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82459.38</v>
      </c>
      <c r="D155" s="1">
        <f>'PR-RAS'!E159</f>
        <v>94856.770000000019</v>
      </c>
      <c r="E155" s="1">
        <v>0</v>
      </c>
      <c r="F155" s="1">
        <v>0</v>
      </c>
      <c r="G155" s="2">
        <f t="shared" si="0"/>
        <v>41914.629680000005</v>
      </c>
      <c r="H155" s="2">
        <f t="shared" si="1"/>
        <v>0.60999999998603016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384.6</v>
      </c>
      <c r="D156" s="1">
        <f>'PR-RAS'!E160</f>
        <v>1362.82</v>
      </c>
      <c r="E156" s="1">
        <v>0</v>
      </c>
      <c r="F156" s="1">
        <v>0</v>
      </c>
      <c r="G156" s="2">
        <f t="shared" si="0"/>
        <v>482.08719999999994</v>
      </c>
      <c r="H156" s="2">
        <f t="shared" si="1"/>
        <v>0.58000000000004093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82048.539999999994</v>
      </c>
      <c r="D157" s="1">
        <f>'PR-RAS'!E161</f>
        <v>93421.74</v>
      </c>
      <c r="E157" s="1">
        <v>0</v>
      </c>
      <c r="F157" s="1">
        <v>0</v>
      </c>
      <c r="G157" s="2">
        <f t="shared" si="0"/>
        <v>41947.155120000003</v>
      </c>
      <c r="H157" s="2">
        <f t="shared" si="1"/>
        <v>0.72000000000116415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26.24</v>
      </c>
      <c r="D158" s="1">
        <f>'PR-RAS'!E162</f>
        <v>72.209999999999994</v>
      </c>
      <c r="E158" s="1">
        <v>0</v>
      </c>
      <c r="F158" s="1">
        <v>0</v>
      </c>
      <c r="G158" s="2">
        <f t="shared" si="0"/>
        <v>26.793620000000001</v>
      </c>
      <c r="H158" s="2">
        <f t="shared" si="1"/>
        <v>0.44999999999999218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101491.57</v>
      </c>
      <c r="D159" s="1">
        <f>'PR-RAS'!E163</f>
        <v>125416.02000000002</v>
      </c>
      <c r="E159" s="1">
        <v>0</v>
      </c>
      <c r="F159" s="1">
        <v>0</v>
      </c>
      <c r="G159" s="2">
        <f t="shared" si="0"/>
        <v>55667.13038000001</v>
      </c>
      <c r="H159" s="2">
        <f t="shared" si="1"/>
        <v>0.45000000001164153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20573.859999999997</v>
      </c>
      <c r="D160" s="1">
        <f>'PR-RAS'!E164</f>
        <v>24178.399999999998</v>
      </c>
      <c r="E160" s="1">
        <v>0</v>
      </c>
      <c r="F160" s="1">
        <v>0</v>
      </c>
      <c r="G160" s="2">
        <f t="shared" si="0"/>
        <v>10959.974939999998</v>
      </c>
      <c r="H160" s="2">
        <f t="shared" si="1"/>
        <v>0.54000000000087311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11440.74</v>
      </c>
      <c r="D161" s="1">
        <f>'PR-RAS'!E165</f>
        <v>9889.61</v>
      </c>
      <c r="E161" s="1">
        <v>0</v>
      </c>
      <c r="F161" s="1">
        <v>0</v>
      </c>
      <c r="G161" s="2">
        <f t="shared" si="0"/>
        <v>4995.1935999999996</v>
      </c>
      <c r="H161" s="2">
        <f t="shared" si="1"/>
        <v>0.6499999999996362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8794.68</v>
      </c>
      <c r="D162" s="1">
        <f>'PR-RAS'!E166</f>
        <v>13761.1</v>
      </c>
      <c r="E162" s="1">
        <v>0</v>
      </c>
      <c r="F162" s="1">
        <v>0</v>
      </c>
      <c r="G162" s="2">
        <f t="shared" si="0"/>
        <v>5847.0176800000008</v>
      </c>
      <c r="H162" s="2">
        <f t="shared" si="1"/>
        <v>0.42000000000007276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338.44</v>
      </c>
      <c r="D163" s="1">
        <f>'PR-RAS'!E167</f>
        <v>466.09</v>
      </c>
      <c r="E163" s="1">
        <v>0</v>
      </c>
      <c r="F163" s="1">
        <v>0</v>
      </c>
      <c r="G163" s="2">
        <f t="shared" si="0"/>
        <v>205.84044</v>
      </c>
      <c r="H163" s="2">
        <f t="shared" si="1"/>
        <v>0.52999999999997272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61.6</v>
      </c>
      <c r="E164" s="1">
        <v>0</v>
      </c>
      <c r="F164" s="1">
        <v>0</v>
      </c>
      <c r="G164" s="2">
        <f t="shared" si="0"/>
        <v>20.081600000000002</v>
      </c>
      <c r="H164" s="2">
        <f t="shared" si="1"/>
        <v>0.39999999999999858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24313.86</v>
      </c>
      <c r="D165" s="1">
        <f>'PR-RAS'!E169</f>
        <v>37470.6</v>
      </c>
      <c r="E165" s="1">
        <v>0</v>
      </c>
      <c r="F165" s="1">
        <v>0</v>
      </c>
      <c r="G165" s="2">
        <f t="shared" si="0"/>
        <v>16277.82984</v>
      </c>
      <c r="H165" s="2">
        <f t="shared" si="1"/>
        <v>0.54000000000087311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5602.16</v>
      </c>
      <c r="D166" s="1">
        <f>'PR-RAS'!E170</f>
        <v>4331.5200000000004</v>
      </c>
      <c r="E166" s="1">
        <v>0</v>
      </c>
      <c r="F166" s="1">
        <v>0</v>
      </c>
      <c r="G166" s="2">
        <f t="shared" si="0"/>
        <v>2353.7580000000003</v>
      </c>
      <c r="H166" s="2">
        <f t="shared" si="1"/>
        <v>0.63999999999941792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2870.13</v>
      </c>
      <c r="D167" s="1">
        <f>'PR-RAS'!E171</f>
        <v>2849.5</v>
      </c>
      <c r="E167" s="1">
        <v>0</v>
      </c>
      <c r="F167" s="1">
        <v>0</v>
      </c>
      <c r="G167" s="2">
        <f t="shared" si="0"/>
        <v>1422.4755800000003</v>
      </c>
      <c r="H167" s="2">
        <f t="shared" si="1"/>
        <v>0.63000000000010914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15008.27</v>
      </c>
      <c r="D168" s="1">
        <f>'PR-RAS'!E172</f>
        <v>27648.79</v>
      </c>
      <c r="E168" s="1">
        <v>0</v>
      </c>
      <c r="F168" s="1">
        <v>0</v>
      </c>
      <c r="G168" s="2">
        <f t="shared" si="0"/>
        <v>11741.076950000002</v>
      </c>
      <c r="H168" s="2">
        <f t="shared" si="1"/>
        <v>0.47999999999956344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833.3</v>
      </c>
      <c r="D169" s="1">
        <f>'PR-RAS'!E173</f>
        <v>2640.79</v>
      </c>
      <c r="E169" s="1">
        <v>0</v>
      </c>
      <c r="F169" s="1">
        <v>0</v>
      </c>
      <c r="G169" s="2">
        <f t="shared" si="0"/>
        <v>1027.2998400000001</v>
      </c>
      <c r="H169" s="2">
        <f t="shared" si="1"/>
        <v>0.50999999999999091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50288.090000000004</v>
      </c>
      <c r="D173" s="1">
        <f>'PR-RAS'!E177</f>
        <v>58939.570000000007</v>
      </c>
      <c r="E173" s="1">
        <v>0</v>
      </c>
      <c r="F173" s="1">
        <v>0</v>
      </c>
      <c r="G173" s="2">
        <f t="shared" si="0"/>
        <v>28924.763559999999</v>
      </c>
      <c r="H173" s="2">
        <f t="shared" si="1"/>
        <v>0.51999999999679858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9688.44</v>
      </c>
      <c r="D174" s="1">
        <f>'PR-RAS'!E178</f>
        <v>7822</v>
      </c>
      <c r="E174" s="1">
        <v>0</v>
      </c>
      <c r="F174" s="1">
        <v>0</v>
      </c>
      <c r="G174" s="2">
        <f t="shared" si="0"/>
        <v>4382.5121200000003</v>
      </c>
      <c r="H174" s="2">
        <f t="shared" si="1"/>
        <v>0.44000000000050932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4992.66</v>
      </c>
      <c r="D175" s="1">
        <f>'PR-RAS'!E179</f>
        <v>7149.32</v>
      </c>
      <c r="E175" s="1">
        <v>0</v>
      </c>
      <c r="F175" s="1">
        <v>0</v>
      </c>
      <c r="G175" s="2">
        <f t="shared" si="0"/>
        <v>3356.6861999999996</v>
      </c>
      <c r="H175" s="2">
        <f t="shared" si="1"/>
        <v>0.65999999999985448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127.41</v>
      </c>
      <c r="D176" s="1">
        <f>'PR-RAS'!E180</f>
        <v>127.44</v>
      </c>
      <c r="E176" s="1">
        <v>0</v>
      </c>
      <c r="F176" s="1">
        <v>0</v>
      </c>
      <c r="G176" s="2">
        <f t="shared" si="0"/>
        <v>66.900749999999988</v>
      </c>
      <c r="H176" s="2">
        <f t="shared" si="1"/>
        <v>0.84999999999999432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3740.76</v>
      </c>
      <c r="D177" s="1">
        <f>'PR-RAS'!E181</f>
        <v>4164.0200000000004</v>
      </c>
      <c r="E177" s="1">
        <v>0</v>
      </c>
      <c r="F177" s="1">
        <v>0</v>
      </c>
      <c r="G177" s="2">
        <f t="shared" si="0"/>
        <v>2124.1088</v>
      </c>
      <c r="H177" s="2">
        <f t="shared" si="1"/>
        <v>0.26000000000021828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23306.13</v>
      </c>
      <c r="D178" s="1">
        <f>'PR-RAS'!E182</f>
        <v>25769.040000000001</v>
      </c>
      <c r="E178" s="1">
        <v>0</v>
      </c>
      <c r="F178" s="1">
        <v>0</v>
      </c>
      <c r="G178" s="2">
        <f t="shared" si="0"/>
        <v>13247.42517</v>
      </c>
      <c r="H178" s="2">
        <f t="shared" si="1"/>
        <v>0.17000000000189175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387.55</v>
      </c>
      <c r="D179" s="1">
        <f>'PR-RAS'!E183</f>
        <v>925.19</v>
      </c>
      <c r="E179" s="1">
        <v>0</v>
      </c>
      <c r="F179" s="1">
        <v>0</v>
      </c>
      <c r="G179" s="2">
        <f t="shared" si="0"/>
        <v>398.35154000000006</v>
      </c>
      <c r="H179" s="2">
        <f t="shared" si="1"/>
        <v>0.6400000000000432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5008.49</v>
      </c>
      <c r="D180" s="1">
        <f>'PR-RAS'!E184</f>
        <v>8241.51</v>
      </c>
      <c r="E180" s="1">
        <v>0</v>
      </c>
      <c r="F180" s="1">
        <v>0</v>
      </c>
      <c r="G180" s="2">
        <f t="shared" si="0"/>
        <v>3846.9802900000004</v>
      </c>
      <c r="H180" s="2">
        <f t="shared" si="1"/>
        <v>0.97999999999956344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1313.01</v>
      </c>
      <c r="D181" s="1">
        <f>'PR-RAS'!E185</f>
        <v>1566.16</v>
      </c>
      <c r="E181" s="1">
        <v>0</v>
      </c>
      <c r="F181" s="1">
        <v>0</v>
      </c>
      <c r="G181" s="2">
        <f t="shared" si="0"/>
        <v>800.15940000000001</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1723.64</v>
      </c>
      <c r="D182" s="1">
        <f>'PR-RAS'!E186</f>
        <v>3174.89</v>
      </c>
      <c r="E182" s="1">
        <v>0</v>
      </c>
      <c r="F182" s="1">
        <v>0</v>
      </c>
      <c r="G182" s="2">
        <f t="shared" si="0"/>
        <v>1461.2890199999999</v>
      </c>
      <c r="H182" s="2">
        <f t="shared" si="1"/>
        <v>0.47000000000002728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159.27000000000001</v>
      </c>
      <c r="D183" s="1">
        <f>'PR-RAS'!E187</f>
        <v>1126.0999999999999</v>
      </c>
      <c r="E183" s="1">
        <v>0</v>
      </c>
      <c r="F183" s="1">
        <v>0</v>
      </c>
      <c r="G183" s="2">
        <f t="shared" si="0"/>
        <v>438.88753999999994</v>
      </c>
      <c r="H183" s="2">
        <f t="shared" si="1"/>
        <v>0.36999999999991928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6156.49</v>
      </c>
      <c r="D184" s="1">
        <f>'PR-RAS'!E188</f>
        <v>3701.35</v>
      </c>
      <c r="E184" s="1">
        <v>0</v>
      </c>
      <c r="F184" s="1">
        <v>0</v>
      </c>
      <c r="G184" s="2">
        <f t="shared" si="0"/>
        <v>2481.3317699999998</v>
      </c>
      <c r="H184" s="2">
        <f t="shared" si="1"/>
        <v>0.83999999999969077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255.43</v>
      </c>
      <c r="D186" s="1">
        <f>'PR-RAS'!E190</f>
        <v>0</v>
      </c>
      <c r="E186" s="1">
        <v>0</v>
      </c>
      <c r="F186" s="1">
        <v>0</v>
      </c>
      <c r="G186" s="2">
        <f t="shared" si="0"/>
        <v>47.254550000000002</v>
      </c>
      <c r="H186" s="2">
        <f t="shared" si="1"/>
        <v>0.43000000000000682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1847.47</v>
      </c>
      <c r="D187" s="1">
        <f>'PR-RAS'!E191</f>
        <v>570.36</v>
      </c>
      <c r="E187" s="1">
        <v>0</v>
      </c>
      <c r="F187" s="1">
        <v>0</v>
      </c>
      <c r="G187" s="2">
        <f t="shared" si="0"/>
        <v>555.80334000000005</v>
      </c>
      <c r="H187" s="2">
        <f t="shared" si="1"/>
        <v>0.83000000000004093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73</v>
      </c>
      <c r="D188" s="1">
        <f>'PR-RAS'!E192</f>
        <v>75.27</v>
      </c>
      <c r="E188" s="1">
        <v>0</v>
      </c>
      <c r="F188" s="1">
        <v>0</v>
      </c>
      <c r="G188" s="2">
        <f t="shared" si="0"/>
        <v>41.80198</v>
      </c>
      <c r="H188" s="2">
        <f t="shared" si="1"/>
        <v>0.26999999999999602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2375.7399999999998</v>
      </c>
      <c r="D189" s="1">
        <f>'PR-RAS'!E193</f>
        <v>2113.41</v>
      </c>
      <c r="E189" s="1">
        <v>0</v>
      </c>
      <c r="F189" s="1">
        <v>0</v>
      </c>
      <c r="G189" s="2">
        <f t="shared" si="0"/>
        <v>1241.2812799999999</v>
      </c>
      <c r="H189" s="2">
        <f t="shared" si="1"/>
        <v>0.67000000000007276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1604.85</v>
      </c>
      <c r="D191" s="1">
        <f>'PR-RAS'!E195</f>
        <v>942.31</v>
      </c>
      <c r="E191" s="1">
        <v>0</v>
      </c>
      <c r="F191" s="1">
        <v>0</v>
      </c>
      <c r="G191" s="2">
        <f t="shared" si="0"/>
        <v>662.99929999999995</v>
      </c>
      <c r="H191" s="2">
        <f t="shared" si="1"/>
        <v>0.46000000000003638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491.91999999999996</v>
      </c>
      <c r="D192" s="1">
        <f>'PR-RAS'!E196</f>
        <v>383.76</v>
      </c>
      <c r="E192" s="1">
        <v>0</v>
      </c>
      <c r="F192" s="1">
        <v>0</v>
      </c>
      <c r="G192" s="2">
        <f t="shared" si="0"/>
        <v>240.55304000000001</v>
      </c>
      <c r="H192" s="2">
        <f t="shared" si="1"/>
        <v>0.32000000000005002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491.91999999999996</v>
      </c>
      <c r="D206" s="1">
        <f>'PR-RAS'!E210</f>
        <v>383.76</v>
      </c>
      <c r="E206" s="1">
        <v>0</v>
      </c>
      <c r="F206" s="1">
        <v>0</v>
      </c>
      <c r="G206" s="2">
        <f t="shared" si="0"/>
        <v>258.18520000000001</v>
      </c>
      <c r="H206" s="2">
        <f t="shared" si="1"/>
        <v>0.32000000000005002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291.89</v>
      </c>
      <c r="D207" s="1">
        <f>'PR-RAS'!E211</f>
        <v>383.76</v>
      </c>
      <c r="E207" s="1">
        <v>0</v>
      </c>
      <c r="F207" s="1">
        <v>0</v>
      </c>
      <c r="G207" s="2">
        <f t="shared" si="0"/>
        <v>218.23845999999995</v>
      </c>
      <c r="H207" s="2">
        <f t="shared" si="1"/>
        <v>0.35000000000002274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200.03</v>
      </c>
      <c r="D209" s="1">
        <f>'PR-RAS'!E213</f>
        <v>0</v>
      </c>
      <c r="E209" s="1">
        <v>0</v>
      </c>
      <c r="F209" s="1">
        <v>0</v>
      </c>
      <c r="G209" s="2">
        <f t="shared" si="0"/>
        <v>41.60624</v>
      </c>
      <c r="H209" s="2">
        <f t="shared" si="1"/>
        <v>3.0000000000001137E-2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1614.5</v>
      </c>
      <c r="E259" s="1">
        <v>0</v>
      </c>
      <c r="F259" s="1">
        <v>0</v>
      </c>
      <c r="G259" s="2">
        <f t="shared" si="0"/>
        <v>833.08199999999999</v>
      </c>
      <c r="H259" s="2">
        <f t="shared" si="1"/>
        <v>0.5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1614.5</v>
      </c>
      <c r="E260" s="1">
        <v>0</v>
      </c>
      <c r="F260" s="1">
        <v>0</v>
      </c>
      <c r="G260" s="2">
        <f t="shared" si="0"/>
        <v>836.31100000000004</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1614.5</v>
      </c>
      <c r="E261" s="1">
        <v>0</v>
      </c>
      <c r="F261" s="1">
        <v>0</v>
      </c>
      <c r="G261" s="2">
        <f t="shared" si="0"/>
        <v>839.54000000000008</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709009.58</v>
      </c>
      <c r="D285" s="1">
        <f>'PR-RAS'!E289</f>
        <v>835383.96</v>
      </c>
      <c r="E285" s="1">
        <v>0</v>
      </c>
      <c r="F285" s="1">
        <v>0</v>
      </c>
      <c r="G285" s="2">
        <f t="shared" si="8"/>
        <v>675856.80999999994</v>
      </c>
      <c r="H285" s="2">
        <f t="shared" si="9"/>
        <v>0.46000000007916242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738.59999999997672</v>
      </c>
      <c r="D287" s="1">
        <f>'PR-RAS'!E291</f>
        <v>9988.0399999999208</v>
      </c>
      <c r="E287" s="1">
        <v>0</v>
      </c>
      <c r="F287" s="1">
        <v>0</v>
      </c>
      <c r="G287" s="2">
        <f t="shared" si="8"/>
        <v>5924.398479999948</v>
      </c>
      <c r="H287" s="2">
        <f t="shared" si="9"/>
        <v>0.43999999994412065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859945.72</v>
      </c>
      <c r="D288" s="1">
        <f>'PR-RAS'!E292</f>
        <v>19962.77</v>
      </c>
      <c r="E288" s="1">
        <v>0</v>
      </c>
      <c r="F288" s="1">
        <v>0</v>
      </c>
      <c r="G288" s="2">
        <f t="shared" si="8"/>
        <v>258263.05161999998</v>
      </c>
      <c r="H288" s="2">
        <f t="shared" si="9"/>
        <v>0.51000000002750312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3956.84</v>
      </c>
      <c r="E290" s="1">
        <v>0</v>
      </c>
      <c r="F290" s="1">
        <v>0</v>
      </c>
      <c r="G290" s="2">
        <f t="shared" si="8"/>
        <v>2287.0535199999999</v>
      </c>
      <c r="H290" s="2">
        <f t="shared" si="9"/>
        <v>0.15999999999985448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2437.3200000000002</v>
      </c>
      <c r="D291" s="1">
        <f>'PR-RAS'!E295</f>
        <v>3796.61</v>
      </c>
      <c r="E291" s="1">
        <v>0</v>
      </c>
      <c r="F291" s="1">
        <v>0</v>
      </c>
      <c r="G291" s="2">
        <f t="shared" si="8"/>
        <v>2908.8566000000001</v>
      </c>
      <c r="H291" s="2">
        <f t="shared" si="9"/>
        <v>0.71000000000003638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338.63</v>
      </c>
      <c r="D293" s="1">
        <f>'PR-RAS'!E298</f>
        <v>412.52</v>
      </c>
      <c r="E293" s="1">
        <v>0</v>
      </c>
      <c r="F293" s="1">
        <v>0</v>
      </c>
      <c r="G293" s="2">
        <f t="shared" si="8"/>
        <v>339.79163999999997</v>
      </c>
      <c r="H293" s="2">
        <f t="shared" si="9"/>
        <v>0.85000000000002274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338.63</v>
      </c>
      <c r="D306" s="1">
        <f>'PR-RAS'!E311</f>
        <v>412.52</v>
      </c>
      <c r="E306" s="1">
        <v>0</v>
      </c>
      <c r="F306" s="1">
        <v>0</v>
      </c>
      <c r="G306" s="2">
        <f t="shared" si="8"/>
        <v>354.91935000000001</v>
      </c>
      <c r="H306" s="2">
        <f t="shared" si="9"/>
        <v>0.85000000000002274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338.63</v>
      </c>
      <c r="D307" s="1">
        <f>'PR-RAS'!E312</f>
        <v>392.62</v>
      </c>
      <c r="E307" s="1">
        <v>0</v>
      </c>
      <c r="F307" s="1">
        <v>0</v>
      </c>
      <c r="G307" s="2">
        <f t="shared" si="8"/>
        <v>343.90421999999995</v>
      </c>
      <c r="H307" s="2">
        <f t="shared" si="9"/>
        <v>0.75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338.63</v>
      </c>
      <c r="D308" s="1">
        <f>'PR-RAS'!E313</f>
        <v>392.62</v>
      </c>
      <c r="E308" s="1">
        <v>0</v>
      </c>
      <c r="F308" s="1">
        <v>0</v>
      </c>
      <c r="G308" s="2">
        <f t="shared" si="8"/>
        <v>345.02808999999996</v>
      </c>
      <c r="H308" s="2">
        <f t="shared" si="9"/>
        <v>0.75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19.899999999999999</v>
      </c>
      <c r="E326" s="1">
        <v>0</v>
      </c>
      <c r="F326" s="1">
        <v>0</v>
      </c>
      <c r="G326" s="2">
        <f t="shared" si="8"/>
        <v>12.934999999999999</v>
      </c>
      <c r="H326" s="2">
        <f t="shared" si="9"/>
        <v>0.10000000000000142</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19.899999999999999</v>
      </c>
      <c r="E327" s="1">
        <v>0</v>
      </c>
      <c r="F327" s="1">
        <v>0</v>
      </c>
      <c r="G327" s="2">
        <f t="shared" si="8"/>
        <v>12.9748</v>
      </c>
      <c r="H327" s="2">
        <f t="shared" si="9"/>
        <v>0.10000000000000142</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2075.34</v>
      </c>
      <c r="D345" s="1">
        <f>'PR-RAS'!E350</f>
        <v>15533.62</v>
      </c>
      <c r="E345" s="1">
        <v>0</v>
      </c>
      <c r="F345" s="1">
        <v>0</v>
      </c>
      <c r="G345" s="2">
        <f t="shared" si="8"/>
        <v>11401.04752</v>
      </c>
      <c r="H345" s="2">
        <f t="shared" si="9"/>
        <v>0.71999999999934516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2075.34</v>
      </c>
      <c r="D358" s="1">
        <f>'PR-RAS'!E363</f>
        <v>15533.62</v>
      </c>
      <c r="E358" s="1">
        <v>0</v>
      </c>
      <c r="F358" s="1">
        <v>0</v>
      </c>
      <c r="G358" s="2">
        <f t="shared" si="8"/>
        <v>11831.90106</v>
      </c>
      <c r="H358" s="2">
        <f t="shared" si="9"/>
        <v>0.71999999999934516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2075.34</v>
      </c>
      <c r="D364" s="1">
        <f>'PR-RAS'!E369</f>
        <v>15533.62</v>
      </c>
      <c r="E364" s="1">
        <v>0</v>
      </c>
      <c r="F364" s="1">
        <v>0</v>
      </c>
      <c r="G364" s="2">
        <f t="shared" si="8"/>
        <v>12030.75654</v>
      </c>
      <c r="H364" s="2">
        <f t="shared" si="9"/>
        <v>0.71999999999934516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189.13</v>
      </c>
      <c r="D365" s="1">
        <f>'PR-RAS'!E370</f>
        <v>8866.85</v>
      </c>
      <c r="E365" s="1">
        <v>0</v>
      </c>
      <c r="F365" s="1">
        <v>0</v>
      </c>
      <c r="G365" s="2">
        <f t="shared" si="8"/>
        <v>6523.9101200000005</v>
      </c>
      <c r="H365" s="2">
        <f t="shared" si="9"/>
        <v>0.27999999999963165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6666.77</v>
      </c>
      <c r="E367" s="1">
        <v>0</v>
      </c>
      <c r="F367" s="1">
        <v>0</v>
      </c>
      <c r="G367" s="2">
        <f t="shared" si="8"/>
        <v>4880.07564</v>
      </c>
      <c r="H367" s="2">
        <f t="shared" si="9"/>
        <v>0.22999999999956344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64.900000000000006</v>
      </c>
      <c r="D368" s="1">
        <f>'PR-RAS'!E373</f>
        <v>0</v>
      </c>
      <c r="E368" s="1">
        <v>0</v>
      </c>
      <c r="F368" s="1">
        <v>0</v>
      </c>
      <c r="G368" s="2">
        <f t="shared" si="8"/>
        <v>23.818300000000001</v>
      </c>
      <c r="H368" s="2">
        <f t="shared" si="9"/>
        <v>9.9999999999994316E-2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481.78</v>
      </c>
      <c r="D370" s="1">
        <f>'PR-RAS'!E375</f>
        <v>0</v>
      </c>
      <c r="E370" s="1">
        <v>0</v>
      </c>
      <c r="F370" s="1">
        <v>0</v>
      </c>
      <c r="G370" s="2">
        <f t="shared" si="8"/>
        <v>177.77681999999999</v>
      </c>
      <c r="H370" s="2">
        <f t="shared" si="9"/>
        <v>0.22000000000002728</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1339.53</v>
      </c>
      <c r="D371" s="1">
        <f>'PR-RAS'!E376</f>
        <v>0</v>
      </c>
      <c r="E371" s="1">
        <v>0</v>
      </c>
      <c r="F371" s="1">
        <v>0</v>
      </c>
      <c r="G371" s="2">
        <f t="shared" si="8"/>
        <v>495.62610000000001</v>
      </c>
      <c r="H371" s="2">
        <f t="shared" si="9"/>
        <v>0.47000000000002728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1736.71</v>
      </c>
      <c r="D403" s="1">
        <f>'PR-RAS'!E408</f>
        <v>15121.1</v>
      </c>
      <c r="E403" s="1">
        <v>0</v>
      </c>
      <c r="F403" s="1">
        <v>0</v>
      </c>
      <c r="G403" s="2">
        <f t="shared" si="8"/>
        <v>12855.52182</v>
      </c>
      <c r="H403" s="2">
        <f t="shared" si="9"/>
        <v>0.39000000000032742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851014.93</v>
      </c>
      <c r="D405" s="1">
        <f>'PR-RAS'!E410</f>
        <v>0</v>
      </c>
      <c r="E405" s="1">
        <v>0</v>
      </c>
      <c r="F405" s="1">
        <v>0</v>
      </c>
      <c r="G405" s="2">
        <f t="shared" si="8"/>
        <v>343810.03172000003</v>
      </c>
      <c r="H405" s="2">
        <f t="shared" si="9"/>
        <v>6.9999999948777258E-2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638.53</v>
      </c>
      <c r="D406" s="1">
        <f>'PR-RAS'!E411</f>
        <v>417.93</v>
      </c>
      <c r="E406" s="1">
        <v>0</v>
      </c>
      <c r="F406" s="1">
        <v>0</v>
      </c>
      <c r="G406" s="2">
        <f t="shared" si="8"/>
        <v>597.12794999999994</v>
      </c>
      <c r="H406" s="2">
        <f t="shared" si="9"/>
        <v>0.54000000000002046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708609.61</v>
      </c>
      <c r="D407" s="1">
        <f>'PR-RAS'!E412</f>
        <v>825808.44000000006</v>
      </c>
      <c r="E407" s="1">
        <v>0</v>
      </c>
      <c r="F407" s="1">
        <v>0</v>
      </c>
      <c r="G407" s="2">
        <f t="shared" si="8"/>
        <v>958251.9549400002</v>
      </c>
      <c r="H407" s="2">
        <f t="shared" si="9"/>
        <v>0.83000000007450581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711084.91999999993</v>
      </c>
      <c r="D408" s="1">
        <f>'PR-RAS'!E413</f>
        <v>850917.58</v>
      </c>
      <c r="E408" s="1">
        <v>0</v>
      </c>
      <c r="F408" s="1">
        <v>0</v>
      </c>
      <c r="G408" s="2">
        <f t="shared" si="8"/>
        <v>982058.47255999991</v>
      </c>
      <c r="H408" s="2">
        <f t="shared" si="9"/>
        <v>0.50000000011641532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2475.3099999999395</v>
      </c>
      <c r="D410" s="1">
        <f>'PR-RAS'!E415</f>
        <v>25109.139999999898</v>
      </c>
      <c r="E410" s="1">
        <v>0</v>
      </c>
      <c r="F410" s="1">
        <v>0</v>
      </c>
      <c r="G410" s="2">
        <f t="shared" si="8"/>
        <v>21551.67830999989</v>
      </c>
      <c r="H410" s="2">
        <f t="shared" si="9"/>
        <v>0.44999999983701855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8930.7899999999208</v>
      </c>
      <c r="D411" s="1">
        <f>'PR-RAS'!E416</f>
        <v>19962.77</v>
      </c>
      <c r="E411" s="1">
        <v>0</v>
      </c>
      <c r="F411" s="1">
        <v>0</v>
      </c>
      <c r="G411" s="2">
        <f t="shared" si="8"/>
        <v>20031.095299999968</v>
      </c>
      <c r="H411" s="2">
        <f t="shared" si="9"/>
        <v>0.44000000007872586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638.53</v>
      </c>
      <c r="D413" s="1">
        <f>'PR-RAS'!E418</f>
        <v>4374.7700000000004</v>
      </c>
      <c r="E413" s="1">
        <v>0</v>
      </c>
      <c r="F413" s="1">
        <v>0</v>
      </c>
      <c r="G413" s="2">
        <f t="shared" si="8"/>
        <v>3867.8848400000006</v>
      </c>
      <c r="H413" s="2">
        <f t="shared" si="9"/>
        <v>0.69999999999959073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708609.61</v>
      </c>
      <c r="D633" s="1">
        <f>'PR-RAS'!E639</f>
        <v>825808.44000000006</v>
      </c>
      <c r="E633" s="1">
        <v>0</v>
      </c>
      <c r="F633" s="1">
        <v>0</v>
      </c>
      <c r="G633" s="2">
        <f t="shared" si="10"/>
        <v>1491663.1416800001</v>
      </c>
      <c r="H633" s="2">
        <f t="shared" si="11"/>
        <v>0.83000000007450581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711084.91999999993</v>
      </c>
      <c r="D634" s="1">
        <f>'PR-RAS'!E640</f>
        <v>850917.58</v>
      </c>
      <c r="E634" s="1">
        <v>0</v>
      </c>
      <c r="F634" s="1">
        <v>0</v>
      </c>
      <c r="G634" s="2">
        <f t="shared" si="10"/>
        <v>1527378.4106400001</v>
      </c>
      <c r="H634" s="2">
        <f t="shared" si="11"/>
        <v>0.50000000011641532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2475.3099999999395</v>
      </c>
      <c r="D636" s="1">
        <f>'PR-RAS'!E642</f>
        <v>25109.139999999898</v>
      </c>
      <c r="E636" s="1">
        <v>0</v>
      </c>
      <c r="F636" s="1">
        <v>0</v>
      </c>
      <c r="G636" s="2">
        <f t="shared" si="10"/>
        <v>33460.429649999831</v>
      </c>
      <c r="H636" s="2">
        <f t="shared" si="11"/>
        <v>0.44999999983701855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8930.7899999999208</v>
      </c>
      <c r="D637" s="1">
        <f>'PR-RAS'!E643</f>
        <v>19962.77</v>
      </c>
      <c r="E637" s="1">
        <v>0</v>
      </c>
      <c r="F637" s="1">
        <v>0</v>
      </c>
      <c r="G637" s="2">
        <f t="shared" si="10"/>
        <v>31072.625879999952</v>
      </c>
      <c r="H637" s="2">
        <f t="shared" si="11"/>
        <v>0.44000000007872586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6455.4799999999814</v>
      </c>
      <c r="D639" s="1">
        <f>'PR-RAS'!E645</f>
        <v>0</v>
      </c>
      <c r="E639" s="1">
        <v>0</v>
      </c>
      <c r="F639" s="1">
        <v>0</v>
      </c>
      <c r="G639" s="2">
        <f t="shared" si="10"/>
        <v>4118.596239999988</v>
      </c>
      <c r="H639" s="2">
        <f t="shared" si="11"/>
        <v>0.47999999998137355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5146.3699999998971</v>
      </c>
      <c r="E640" s="1">
        <v>0</v>
      </c>
      <c r="F640" s="1">
        <v>0</v>
      </c>
      <c r="G640" s="2">
        <f t="shared" si="10"/>
        <v>6577.0608599998686</v>
      </c>
      <c r="H640" s="2">
        <f t="shared" si="11"/>
        <v>0.36999999989711796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99530.38</v>
      </c>
      <c r="D641" s="1">
        <f>'PR-RAS'!E647</f>
        <v>120598.51</v>
      </c>
      <c r="E641" s="1">
        <v>0</v>
      </c>
      <c r="F641" s="1">
        <v>0</v>
      </c>
      <c r="G641" s="2">
        <f t="shared" si="10"/>
        <v>218065.53600000002</v>
      </c>
      <c r="H641" s="2">
        <f t="shared" si="11"/>
        <v>0.8700000000098953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20586.16</v>
      </c>
      <c r="D642" s="1">
        <f>'PR-RAS'!E649</f>
        <v>23705.86</v>
      </c>
      <c r="E642" s="1">
        <v>0</v>
      </c>
      <c r="F642" s="1">
        <v>0</v>
      </c>
      <c r="G642" s="2">
        <f t="shared" si="10"/>
        <v>43586.641080000001</v>
      </c>
      <c r="H642" s="2">
        <f t="shared" si="11"/>
        <v>0.2999999999992724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40970.300000000003</v>
      </c>
      <c r="D643" s="1">
        <f>'PR-RAS'!E650</f>
        <v>59414.35</v>
      </c>
      <c r="E643" s="1">
        <v>0</v>
      </c>
      <c r="F643" s="1">
        <v>0</v>
      </c>
      <c r="G643" s="2">
        <f t="shared" si="10"/>
        <v>102590.958</v>
      </c>
      <c r="H643" s="2">
        <f t="shared" si="11"/>
        <v>0.65000000000145519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49349.88</v>
      </c>
      <c r="D644" s="1">
        <f>'PR-RAS'!E651</f>
        <v>80626.259999999995</v>
      </c>
      <c r="E644" s="1">
        <v>0</v>
      </c>
      <c r="F644" s="1">
        <v>0</v>
      </c>
      <c r="G644" s="2">
        <f t="shared" si="10"/>
        <v>135417.3432</v>
      </c>
      <c r="H644" s="2">
        <f t="shared" si="11"/>
        <v>0.37999999999738066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12206.580000000009</v>
      </c>
      <c r="D645" s="1">
        <f>'PR-RAS'!E652</f>
        <v>2493.9499999999971</v>
      </c>
      <c r="E645" s="1">
        <v>0</v>
      </c>
      <c r="F645" s="1">
        <v>0</v>
      </c>
      <c r="G645" s="2">
        <f t="shared" si="10"/>
        <v>11073.245120000003</v>
      </c>
      <c r="H645" s="2">
        <f t="shared" si="11"/>
        <v>0.4699999999938882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66</v>
      </c>
      <c r="D647" s="1">
        <f>'PR-RAS'!E654</f>
        <v>67</v>
      </c>
      <c r="E647" s="1">
        <v>0</v>
      </c>
      <c r="F647" s="1">
        <v>0</v>
      </c>
      <c r="G647" s="2">
        <f t="shared" si="10"/>
        <v>129.20000000000002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57</v>
      </c>
      <c r="D649" s="1">
        <f>'PR-RAS'!E656</f>
        <v>58</v>
      </c>
      <c r="E649" s="1">
        <v>0</v>
      </c>
      <c r="F649" s="1">
        <v>0</v>
      </c>
      <c r="G649" s="2">
        <f t="shared" si="10"/>
        <v>112.104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603218.28</v>
      </c>
      <c r="D668" s="1">
        <f>'PR-RAS'!E675</f>
        <v>685568.66</v>
      </c>
      <c r="E668" s="1">
        <v>0</v>
      </c>
      <c r="F668" s="1">
        <v>0</v>
      </c>
      <c r="G668" s="2">
        <f t="shared" si="10"/>
        <v>1316895.1852000002</v>
      </c>
      <c r="H668" s="2">
        <f t="shared" si="11"/>
        <v>0.61999999999534339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7249.98</v>
      </c>
      <c r="D703" s="1">
        <f>'PR-RAS'!E710</f>
        <v>4670</v>
      </c>
      <c r="E703" s="1">
        <v>0</v>
      </c>
      <c r="F703" s="1">
        <v>0</v>
      </c>
      <c r="G703" s="2">
        <f t="shared" si="10"/>
        <v>11646.165959999998</v>
      </c>
      <c r="H703" s="2">
        <f t="shared" si="11"/>
        <v>2.0000000000436557E-2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6064.94</v>
      </c>
      <c r="D709" s="1">
        <f>'PR-RAS'!E716</f>
        <v>0</v>
      </c>
      <c r="E709" s="1">
        <v>0</v>
      </c>
      <c r="F709" s="1">
        <v>0</v>
      </c>
      <c r="G709" s="2">
        <f t="shared" si="10"/>
        <v>4293.9775199999995</v>
      </c>
      <c r="H709" s="2">
        <f t="shared" si="11"/>
        <v>6.0000000000400178E-2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1448.94</v>
      </c>
      <c r="D710" s="1">
        <f>'PR-RAS'!E717</f>
        <v>2923.32</v>
      </c>
      <c r="E710" s="1">
        <v>0</v>
      </c>
      <c r="F710" s="1">
        <v>0</v>
      </c>
      <c r="G710" s="2">
        <f t="shared" si="10"/>
        <v>5172.5662199999997</v>
      </c>
      <c r="H710" s="2">
        <f t="shared" si="11"/>
        <v>0.38000000000010914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8794.68</v>
      </c>
      <c r="D711" s="1">
        <f>'PR-RAS'!E718</f>
        <v>13761.1</v>
      </c>
      <c r="E711" s="1">
        <v>0</v>
      </c>
      <c r="F711" s="1">
        <v>0</v>
      </c>
      <c r="G711" s="2">
        <f t="shared" si="10"/>
        <v>25784.984800000002</v>
      </c>
      <c r="H711" s="2">
        <f t="shared" si="11"/>
        <v>0.42000000000007276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1611.13</v>
      </c>
      <c r="D715" s="1">
        <f>'PR-RAS'!E722</f>
        <v>5153.16</v>
      </c>
      <c r="E715" s="1">
        <v>0</v>
      </c>
      <c r="F715" s="1">
        <v>0</v>
      </c>
      <c r="G715" s="2">
        <f t="shared" si="10"/>
        <v>8509.0593000000008</v>
      </c>
      <c r="H715" s="2">
        <f t="shared" si="11"/>
        <v>0.28999999999996362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48.07</v>
      </c>
      <c r="D716" s="1">
        <f>'PR-RAS'!E723</f>
        <v>26.53</v>
      </c>
      <c r="E716" s="1">
        <v>0</v>
      </c>
      <c r="F716" s="1">
        <v>0</v>
      </c>
      <c r="G716" s="2">
        <f t="shared" si="10"/>
        <v>72.307949999999991</v>
      </c>
      <c r="H716" s="2">
        <f t="shared" si="11"/>
        <v>0.53999999999999915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122311.32</v>
      </c>
      <c r="D1480" s="6"/>
      <c r="E1480" s="6">
        <v>0</v>
      </c>
      <c r="F1480" s="6">
        <v>0</v>
      </c>
      <c r="G1480" s="7">
        <f t="shared" ref="G1480:G1580" si="34">B1480/1000*C1480</f>
        <v>122.31132000000001</v>
      </c>
      <c r="H1480" s="7">
        <f t="shared" ref="H1480:H1580" si="35">ABS(C1480-ROUND(C1480,0))</f>
        <v>0.32000000000698492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878992.66</v>
      </c>
      <c r="D1481" s="1">
        <v>0</v>
      </c>
      <c r="E1481" s="1">
        <v>0</v>
      </c>
      <c r="F1481" s="1">
        <v>0</v>
      </c>
      <c r="G1481" s="2">
        <f t="shared" si="34"/>
        <v>1757.98532</v>
      </c>
      <c r="H1481" s="2">
        <f t="shared" si="35"/>
        <v>0.33999999996740371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1109.04</v>
      </c>
      <c r="D1482" s="1">
        <v>0</v>
      </c>
      <c r="E1482" s="1">
        <v>0</v>
      </c>
      <c r="F1482" s="1">
        <v>0</v>
      </c>
      <c r="G1482" s="2">
        <f t="shared" si="34"/>
        <v>3.3271199999999999</v>
      </c>
      <c r="H1482" s="2">
        <f t="shared" si="35"/>
        <v>3.999999999996362E-2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862350</v>
      </c>
      <c r="D1483" s="1">
        <v>0</v>
      </c>
      <c r="E1483" s="1">
        <v>0</v>
      </c>
      <c r="F1483" s="1">
        <v>0</v>
      </c>
      <c r="G1483" s="2">
        <f t="shared" si="34"/>
        <v>3449.4</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725664.66</v>
      </c>
      <c r="D1484" s="1">
        <v>0</v>
      </c>
      <c r="E1484" s="1">
        <v>0</v>
      </c>
      <c r="F1484" s="1">
        <v>0</v>
      </c>
      <c r="G1484" s="2">
        <f t="shared" si="34"/>
        <v>3628.3233</v>
      </c>
      <c r="H1484" s="2">
        <f t="shared" si="35"/>
        <v>0.33999999996740371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128295.14</v>
      </c>
      <c r="D1485" s="1">
        <v>0</v>
      </c>
      <c r="E1485" s="1">
        <v>0</v>
      </c>
      <c r="F1485" s="1">
        <v>0</v>
      </c>
      <c r="G1485" s="2">
        <f t="shared" si="34"/>
        <v>769.77084000000002</v>
      </c>
      <c r="H1485" s="2">
        <f t="shared" si="35"/>
        <v>0.13999999999941792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383.76</v>
      </c>
      <c r="D1486" s="1">
        <v>0</v>
      </c>
      <c r="E1486" s="1">
        <v>0</v>
      </c>
      <c r="F1486" s="1">
        <v>0</v>
      </c>
      <c r="G1486" s="2">
        <f t="shared" si="34"/>
        <v>2.6863199999999998</v>
      </c>
      <c r="H1486" s="2">
        <f t="shared" si="35"/>
        <v>0.24000000000000909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8006.44</v>
      </c>
      <c r="D1491" s="1">
        <v>0</v>
      </c>
      <c r="E1491" s="1">
        <v>0</v>
      </c>
      <c r="F1491" s="1">
        <v>0</v>
      </c>
      <c r="G1491" s="2">
        <f t="shared" si="34"/>
        <v>96.077280000000002</v>
      </c>
      <c r="H1491" s="2">
        <f t="shared" si="35"/>
        <v>0.43999999999959982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15533.62</v>
      </c>
      <c r="D1492" s="1">
        <v>0</v>
      </c>
      <c r="E1492" s="1">
        <v>0</v>
      </c>
      <c r="F1492" s="1">
        <v>0</v>
      </c>
      <c r="G1492" s="2">
        <f t="shared" si="34"/>
        <v>201.93706</v>
      </c>
      <c r="H1492" s="2">
        <f t="shared" si="35"/>
        <v>0.37999999999919964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855026.79</v>
      </c>
      <c r="D1499" s="1">
        <v>0</v>
      </c>
      <c r="E1499" s="1">
        <v>0</v>
      </c>
      <c r="F1499" s="1">
        <v>0</v>
      </c>
      <c r="G1499" s="2">
        <f t="shared" si="34"/>
        <v>17100.535800000001</v>
      </c>
      <c r="H1499" s="2">
        <f t="shared" si="35"/>
        <v>0.2099999999627471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1084.47</v>
      </c>
      <c r="D1500" s="1">
        <v>0</v>
      </c>
      <c r="E1500" s="1">
        <v>0</v>
      </c>
      <c r="F1500" s="1">
        <v>0</v>
      </c>
      <c r="G1500" s="2">
        <f t="shared" si="34"/>
        <v>22.773870000000002</v>
      </c>
      <c r="H1500" s="2">
        <f t="shared" si="35"/>
        <v>0.47000000000002728</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838775.42</v>
      </c>
      <c r="D1501" s="1">
        <v>0</v>
      </c>
      <c r="E1501" s="1">
        <v>0</v>
      </c>
      <c r="F1501" s="1">
        <v>0</v>
      </c>
      <c r="G1501" s="2">
        <f t="shared" si="34"/>
        <v>18453.059239999999</v>
      </c>
      <c r="H1501" s="2">
        <f t="shared" si="35"/>
        <v>0.42000000004190952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716060.94</v>
      </c>
      <c r="D1502" s="1">
        <v>0</v>
      </c>
      <c r="E1502" s="1">
        <v>0</v>
      </c>
      <c r="F1502" s="1">
        <v>0</v>
      </c>
      <c r="G1502" s="2">
        <f t="shared" si="34"/>
        <v>16469.401619999997</v>
      </c>
      <c r="H1502" s="2">
        <f t="shared" si="35"/>
        <v>6.0000000055879354E-2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122091.66</v>
      </c>
      <c r="D1503" s="1">
        <v>0</v>
      </c>
      <c r="E1503" s="1">
        <v>0</v>
      </c>
      <c r="F1503" s="1">
        <v>0</v>
      </c>
      <c r="G1503" s="2">
        <f t="shared" si="34"/>
        <v>2930.1998400000002</v>
      </c>
      <c r="H1503" s="2">
        <f t="shared" si="35"/>
        <v>0.33999999999650754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383.76</v>
      </c>
      <c r="D1504" s="1">
        <v>0</v>
      </c>
      <c r="E1504" s="1">
        <v>0</v>
      </c>
      <c r="F1504" s="1">
        <v>0</v>
      </c>
      <c r="G1504" s="2">
        <f t="shared" si="34"/>
        <v>9.5940000000000012</v>
      </c>
      <c r="H1504" s="2">
        <f t="shared" si="35"/>
        <v>0.24000000000000909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239.06</v>
      </c>
      <c r="D1509" s="1">
        <v>0</v>
      </c>
      <c r="E1509" s="1">
        <v>0</v>
      </c>
      <c r="F1509" s="1">
        <v>0</v>
      </c>
      <c r="G1509" s="2">
        <f t="shared" si="34"/>
        <v>7.1718000000000002</v>
      </c>
      <c r="H1509" s="2">
        <f t="shared" si="35"/>
        <v>6.0000000000002274E-2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15166.9</v>
      </c>
      <c r="D1510" s="1">
        <v>0</v>
      </c>
      <c r="E1510" s="1">
        <v>0</v>
      </c>
      <c r="F1510" s="1">
        <v>0</v>
      </c>
      <c r="G1510" s="2">
        <f t="shared" si="34"/>
        <v>470.1739</v>
      </c>
      <c r="H1510" s="2">
        <f t="shared" si="35"/>
        <v>0.1000000000003638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146277.18999999994</v>
      </c>
      <c r="D1517" s="1">
        <v>0</v>
      </c>
      <c r="E1517" s="1">
        <v>0</v>
      </c>
      <c r="F1517" s="1">
        <v>0</v>
      </c>
      <c r="G1517" s="2">
        <f t="shared" si="34"/>
        <v>5558.5332199999975</v>
      </c>
      <c r="H1517" s="2">
        <f t="shared" si="35"/>
        <v>0.18999999994412065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2984.9700000000003</v>
      </c>
      <c r="D1518" s="1">
        <v>0</v>
      </c>
      <c r="E1518" s="1">
        <v>0</v>
      </c>
      <c r="F1518" s="1">
        <v>0</v>
      </c>
      <c r="G1518" s="2">
        <f t="shared" si="34"/>
        <v>116.41383</v>
      </c>
      <c r="H1518" s="2">
        <f t="shared" si="35"/>
        <v>2.9999999999745341E-2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104.2</v>
      </c>
      <c r="D1519" s="1">
        <v>0</v>
      </c>
      <c r="E1519" s="1">
        <v>0</v>
      </c>
      <c r="F1519" s="1">
        <v>0</v>
      </c>
      <c r="G1519" s="2">
        <f t="shared" si="34"/>
        <v>4.1680000000000001</v>
      </c>
      <c r="H1519" s="2">
        <f t="shared" si="35"/>
        <v>0.20000000000000284</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104.2</v>
      </c>
      <c r="D1520" s="1">
        <v>0</v>
      </c>
      <c r="E1520" s="1">
        <v>0</v>
      </c>
      <c r="F1520" s="1">
        <v>0</v>
      </c>
      <c r="G1520" s="2">
        <f t="shared" si="34"/>
        <v>4.2722000000000007</v>
      </c>
      <c r="H1520" s="2">
        <f t="shared" si="35"/>
        <v>0.20000000000000284</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2513.6100000000006</v>
      </c>
      <c r="D1524" s="1">
        <v>0</v>
      </c>
      <c r="E1524" s="1">
        <v>0</v>
      </c>
      <c r="F1524" s="1">
        <v>0</v>
      </c>
      <c r="G1524" s="2">
        <f t="shared" si="34"/>
        <v>113.11245000000002</v>
      </c>
      <c r="H1524" s="2">
        <f t="shared" si="35"/>
        <v>0.38999999999941792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2513.6100000000006</v>
      </c>
      <c r="D1530" s="1">
        <v>0</v>
      </c>
      <c r="E1530" s="1">
        <v>0</v>
      </c>
      <c r="F1530" s="1">
        <v>0</v>
      </c>
      <c r="G1530" s="2">
        <f t="shared" si="34"/>
        <v>128.19411000000002</v>
      </c>
      <c r="H1530" s="2">
        <f t="shared" si="35"/>
        <v>0.38999999999941792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2119.7600000000002</v>
      </c>
      <c r="D1531" s="1">
        <v>0</v>
      </c>
      <c r="E1531" s="1">
        <v>0</v>
      </c>
      <c r="F1531" s="1">
        <v>0</v>
      </c>
      <c r="G1531" s="2">
        <f t="shared" si="34"/>
        <v>110.22752000000001</v>
      </c>
      <c r="H1531" s="2">
        <f t="shared" si="35"/>
        <v>0.23999999999978172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157.61000000000001</v>
      </c>
      <c r="D1532" s="1">
        <v>0</v>
      </c>
      <c r="E1532" s="1">
        <v>0</v>
      </c>
      <c r="F1532" s="1">
        <v>0</v>
      </c>
      <c r="G1532" s="2">
        <f t="shared" si="34"/>
        <v>8.3533299999999997</v>
      </c>
      <c r="H1532" s="2">
        <f t="shared" si="35"/>
        <v>0.38999999999998636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6.73</v>
      </c>
      <c r="D1533" s="1">
        <v>0</v>
      </c>
      <c r="E1533" s="1">
        <v>0</v>
      </c>
      <c r="F1533" s="1">
        <v>0</v>
      </c>
      <c r="G1533" s="2">
        <f t="shared" si="34"/>
        <v>0.36342000000000002</v>
      </c>
      <c r="H1533" s="2">
        <f t="shared" si="35"/>
        <v>0.26999999999999957</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229.51</v>
      </c>
      <c r="D1534" s="1">
        <v>0</v>
      </c>
      <c r="E1534" s="1">
        <v>0</v>
      </c>
      <c r="F1534" s="1">
        <v>0</v>
      </c>
      <c r="G1534" s="2">
        <f t="shared" si="34"/>
        <v>12.623049999999999</v>
      </c>
      <c r="H1534" s="2">
        <f t="shared" si="35"/>
        <v>0.49000000000000909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367.16</v>
      </c>
      <c r="D1565" s="1">
        <v>0</v>
      </c>
      <c r="E1565" s="1">
        <v>0</v>
      </c>
      <c r="F1565" s="1">
        <v>0</v>
      </c>
      <c r="G1565" s="2">
        <f t="shared" si="34"/>
        <v>31.575759999999999</v>
      </c>
      <c r="H1565" s="2">
        <f t="shared" si="35"/>
        <v>0.16000000000002501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285.49</v>
      </c>
      <c r="D1566" s="1">
        <v>0</v>
      </c>
      <c r="E1566" s="1">
        <v>0</v>
      </c>
      <c r="F1566" s="1">
        <v>0</v>
      </c>
      <c r="G1566" s="2">
        <f t="shared" si="34"/>
        <v>24.837630000000001</v>
      </c>
      <c r="H1566" s="2">
        <f t="shared" si="35"/>
        <v>0.49000000000000909</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81.23</v>
      </c>
      <c r="D1567" s="1">
        <v>0</v>
      </c>
      <c r="E1567" s="1">
        <v>0</v>
      </c>
      <c r="F1567" s="1">
        <v>0</v>
      </c>
      <c r="G1567" s="2">
        <f t="shared" si="34"/>
        <v>7.1482400000000004</v>
      </c>
      <c r="H1567" s="2">
        <f t="shared" si="35"/>
        <v>0.23000000000000398</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0.44</v>
      </c>
      <c r="D1569" s="1">
        <v>0</v>
      </c>
      <c r="E1569" s="1">
        <v>0</v>
      </c>
      <c r="F1569" s="1">
        <v>0</v>
      </c>
      <c r="G1569" s="2">
        <f t="shared" si="34"/>
        <v>3.9599999999999996E-2</v>
      </c>
      <c r="H1569" s="2">
        <f t="shared" si="35"/>
        <v>0.44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143292.22</v>
      </c>
      <c r="D1576" s="1">
        <v>0</v>
      </c>
      <c r="E1576" s="1">
        <v>0</v>
      </c>
      <c r="F1576" s="1">
        <v>0</v>
      </c>
      <c r="G1576" s="2">
        <f t="shared" si="34"/>
        <v>13899.34534</v>
      </c>
      <c r="H1576" s="2">
        <f t="shared" si="35"/>
        <v>0.22000000000116415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20488.189999999999</v>
      </c>
      <c r="D1577" s="1">
        <v>0</v>
      </c>
      <c r="E1577" s="1">
        <v>0</v>
      </c>
      <c r="F1577" s="1">
        <v>0</v>
      </c>
      <c r="G1577" s="2">
        <f t="shared" si="34"/>
        <v>2007.8426199999999</v>
      </c>
      <c r="H1577" s="2">
        <f t="shared" si="35"/>
        <v>0.18999999999869033</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122804.03</v>
      </c>
      <c r="D1578" s="1">
        <v>0</v>
      </c>
      <c r="E1578" s="1">
        <v>0</v>
      </c>
      <c r="F1578" s="1">
        <v>0</v>
      </c>
      <c r="G1578" s="2">
        <f t="shared" si="34"/>
        <v>12157.598970000001</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3300</v>
      </c>
      <c r="B1" s="372"/>
      <c r="C1" s="372"/>
    </row>
    <row r="2" spans="1:17" ht="33" customHeight="1" x14ac:dyDescent="0.2">
      <c r="A2" s="373" t="s">
        <v>3301</v>
      </c>
      <c r="B2" s="374"/>
      <c r="C2" s="371"/>
      <c r="D2" s="4"/>
      <c r="E2" s="4"/>
      <c r="F2" s="4"/>
      <c r="G2" s="4"/>
      <c r="H2" s="4"/>
      <c r="I2" s="4"/>
      <c r="J2" s="4"/>
      <c r="K2" s="4"/>
      <c r="L2" s="4"/>
      <c r="M2" s="4"/>
      <c r="N2" s="4"/>
      <c r="O2" s="4"/>
      <c r="P2" s="4"/>
      <c r="Q2" s="4"/>
    </row>
    <row r="3" spans="1:17" ht="18.75" customHeight="1" x14ac:dyDescent="0.2">
      <c r="A3" s="304" t="s">
        <v>3302</v>
      </c>
      <c r="B3" s="375"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9" t="s">
        <v>3384</v>
      </c>
      <c r="C46" s="371"/>
      <c r="D46" s="41"/>
      <c r="E46" s="4"/>
      <c r="F46" s="4"/>
      <c r="G46" s="4"/>
      <c r="H46" s="4"/>
      <c r="I46" s="4"/>
      <c r="J46" s="4"/>
      <c r="K46" s="4"/>
      <c r="L46" s="4"/>
      <c r="M46" s="4"/>
      <c r="N46" s="4"/>
      <c r="O46" s="4"/>
      <c r="P46" s="4"/>
      <c r="Q46" s="4"/>
    </row>
    <row r="47" spans="1:17" ht="66" hidden="1" customHeight="1" x14ac:dyDescent="0.2">
      <c r="A47" s="46" t="s">
        <v>3385</v>
      </c>
      <c r="B47" s="380" t="s">
        <v>3386</v>
      </c>
      <c r="C47" s="380"/>
      <c r="D47" s="4"/>
      <c r="E47" s="4"/>
      <c r="F47" s="4"/>
      <c r="G47" s="4"/>
      <c r="H47" s="4"/>
      <c r="I47" s="4"/>
      <c r="J47" s="4"/>
      <c r="K47" s="4"/>
      <c r="L47" s="4"/>
      <c r="M47" s="4"/>
      <c r="N47" s="4"/>
      <c r="O47" s="4"/>
      <c r="P47" s="4"/>
      <c r="Q47" s="4"/>
    </row>
    <row r="48" spans="1:17" ht="123.75" customHeight="1" x14ac:dyDescent="0.2">
      <c r="A48" s="267" t="s">
        <v>3387</v>
      </c>
      <c r="B48" s="378" t="s">
        <v>3388</v>
      </c>
      <c r="C48" s="377"/>
      <c r="D48" s="4"/>
      <c r="E48" s="4"/>
      <c r="F48" s="4"/>
      <c r="G48" s="4"/>
      <c r="H48" s="4"/>
      <c r="I48" s="4"/>
      <c r="J48" s="4"/>
      <c r="K48" s="4"/>
      <c r="L48" s="4"/>
      <c r="M48" s="4"/>
      <c r="N48" s="4"/>
      <c r="O48" s="4"/>
      <c r="P48" s="4"/>
      <c r="Q48" s="4"/>
    </row>
    <row r="49" spans="1:17" ht="34.5" customHeight="1" x14ac:dyDescent="0.2">
      <c r="A49" s="267" t="s">
        <v>3389</v>
      </c>
      <c r="B49" s="376" t="s">
        <v>3390</v>
      </c>
      <c r="C49" s="377"/>
      <c r="D49" s="4"/>
      <c r="E49" s="4"/>
      <c r="F49" s="4"/>
      <c r="G49" s="4"/>
      <c r="H49" s="4"/>
      <c r="I49" s="4"/>
      <c r="J49" s="4"/>
      <c r="K49" s="4"/>
      <c r="L49" s="4"/>
      <c r="M49" s="4"/>
      <c r="N49" s="4"/>
      <c r="O49" s="4"/>
      <c r="P49" s="4"/>
      <c r="Q49" s="4"/>
    </row>
    <row r="50" spans="1:17" ht="34.5" customHeight="1" x14ac:dyDescent="0.2">
      <c r="A50" s="267" t="s">
        <v>3391</v>
      </c>
      <c r="B50" s="376" t="s">
        <v>3392</v>
      </c>
      <c r="C50" s="377"/>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19095</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708270.98</v>
      </c>
      <c r="I16" s="170">
        <f>'PR-RAS'!E6</f>
        <v>825395.92</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709009.58</v>
      </c>
      <c r="I17" s="170">
        <f>'PR-RAS'!E151</f>
        <v>835383.96</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6455.4799999999814</v>
      </c>
      <c r="I18" s="170">
        <f>'PR-RAS'!E645</f>
        <v>0</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5146.3699999998971</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122311.32</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146277.18999999994</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2984.9700000000003</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143292.22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30" zoomScaleNormal="100" workbookViewId="0">
      <selection activeCell="E657" sqref="E65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708270.98</v>
      </c>
      <c r="E6" s="51">
        <f>E7+E44+E50+E82+E106+E124+E133+E139</f>
        <v>825395.92</v>
      </c>
      <c r="F6" s="52">
        <f t="shared" ref="F6:F131" si="0">IF(D6&lt;&gt;0,IF(E6/D6&gt;=100,"&gt;&gt;100",E6/D6*100),"-")</f>
        <v>116.53674134721714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603218.28</v>
      </c>
      <c r="E50" s="51">
        <f>E51+E54+E59+E62+E65+E68+E71+E74+E77</f>
        <v>685568.66</v>
      </c>
      <c r="F50" s="52">
        <f t="shared" si="0"/>
        <v>113.6518376067781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603218.28</v>
      </c>
      <c r="E68" s="51">
        <f t="shared" si="15"/>
        <v>685568.66</v>
      </c>
      <c r="F68" s="52">
        <f t="shared" si="0"/>
        <v>113.6518376067781</v>
      </c>
    </row>
    <row r="69" spans="1:6" ht="12.75" customHeight="1" x14ac:dyDescent="0.2">
      <c r="A69" s="53" t="s">
        <v>184</v>
      </c>
      <c r="B69" s="85" t="s">
        <v>185</v>
      </c>
      <c r="C69" s="50" t="s">
        <v>184</v>
      </c>
      <c r="D69" s="242">
        <v>603218.28</v>
      </c>
      <c r="E69" s="242">
        <v>685568.66</v>
      </c>
      <c r="F69" s="52">
        <f t="shared" si="0"/>
        <v>113.6518376067781</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17393.2</v>
      </c>
      <c r="E106" s="51">
        <f t="shared" si="23"/>
        <v>37110.58</v>
      </c>
      <c r="F106" s="52">
        <f t="shared" si="0"/>
        <v>213.36257847894578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17393.2</v>
      </c>
      <c r="E112" s="51">
        <f t="shared" si="25"/>
        <v>37110.58</v>
      </c>
      <c r="F112" s="52">
        <f t="shared" si="0"/>
        <v>213.36257847894578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17393.2</v>
      </c>
      <c r="E117" s="242">
        <v>37110.58</v>
      </c>
      <c r="F117" s="52">
        <f t="shared" si="0"/>
        <v>213.36257847894578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5044.66</v>
      </c>
      <c r="E124" s="51">
        <f t="shared" si="27"/>
        <v>5160.17</v>
      </c>
      <c r="F124" s="52">
        <f t="shared" si="0"/>
        <v>102.28974797112194</v>
      </c>
    </row>
    <row r="125" spans="1:6" ht="12.75" customHeight="1" x14ac:dyDescent="0.2">
      <c r="A125" s="53">
        <v>661</v>
      </c>
      <c r="B125" s="86" t="s">
        <v>296</v>
      </c>
      <c r="C125" s="50" t="s">
        <v>297</v>
      </c>
      <c r="D125" s="51">
        <f t="shared" ref="D125:E125" si="28">SUM(D126:D127)</f>
        <v>4580.13</v>
      </c>
      <c r="E125" s="51">
        <f t="shared" si="28"/>
        <v>4182</v>
      </c>
      <c r="F125" s="52">
        <f t="shared" si="0"/>
        <v>91.307451971887261</v>
      </c>
    </row>
    <row r="126" spans="1:6" ht="12.75" customHeight="1" x14ac:dyDescent="0.2">
      <c r="A126" s="53">
        <v>6614</v>
      </c>
      <c r="B126" s="86" t="s">
        <v>298</v>
      </c>
      <c r="C126" s="50" t="s">
        <v>299</v>
      </c>
      <c r="D126" s="242">
        <v>2931.85</v>
      </c>
      <c r="E126" s="242">
        <v>950</v>
      </c>
      <c r="F126" s="52">
        <f t="shared" si="0"/>
        <v>32.402749117451442</v>
      </c>
    </row>
    <row r="127" spans="1:6" ht="12.75" customHeight="1" x14ac:dyDescent="0.2">
      <c r="A127" s="53">
        <v>6615</v>
      </c>
      <c r="B127" s="86" t="s">
        <v>300</v>
      </c>
      <c r="C127" s="50" t="s">
        <v>301</v>
      </c>
      <c r="D127" s="242">
        <v>1648.28</v>
      </c>
      <c r="E127" s="242">
        <v>3232</v>
      </c>
      <c r="F127" s="52">
        <f t="shared" si="0"/>
        <v>196.08318974931444</v>
      </c>
    </row>
    <row r="128" spans="1:6" ht="24" x14ac:dyDescent="0.2">
      <c r="A128" s="53">
        <v>663</v>
      </c>
      <c r="B128" s="231" t="s">
        <v>302</v>
      </c>
      <c r="C128" s="50" t="s">
        <v>303</v>
      </c>
      <c r="D128" s="51">
        <f t="shared" ref="D128:E128" si="29">SUM(D129:D132)</f>
        <v>464.53</v>
      </c>
      <c r="E128" s="51">
        <f t="shared" si="29"/>
        <v>978.17</v>
      </c>
      <c r="F128" s="52">
        <f t="shared" si="0"/>
        <v>210.57197597571738</v>
      </c>
    </row>
    <row r="129" spans="1:6" ht="12.75" customHeight="1" x14ac:dyDescent="0.2">
      <c r="A129" s="53">
        <v>6631</v>
      </c>
      <c r="B129" s="86" t="s">
        <v>304</v>
      </c>
      <c r="C129" s="50" t="s">
        <v>305</v>
      </c>
      <c r="D129" s="242">
        <v>0</v>
      </c>
      <c r="E129" s="242">
        <v>978.17</v>
      </c>
      <c r="F129" s="52" t="str">
        <f t="shared" si="0"/>
        <v>-</v>
      </c>
    </row>
    <row r="130" spans="1:6" ht="12.75" customHeight="1" x14ac:dyDescent="0.2">
      <c r="A130" s="53">
        <v>6632</v>
      </c>
      <c r="B130" s="232" t="s">
        <v>306</v>
      </c>
      <c r="C130" s="50" t="s">
        <v>307</v>
      </c>
      <c r="D130" s="242">
        <v>464.53</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82614.84</v>
      </c>
      <c r="E133" s="51">
        <f t="shared" si="30"/>
        <v>97556.51</v>
      </c>
      <c r="F133" s="52">
        <f t="shared" ref="F133:F223" si="31">IF(D133&lt;&gt;0,IF(E133/D133&gt;=100,"&gt;&gt;100",E133/D133*100),"-")</f>
        <v>118.08593952369817</v>
      </c>
    </row>
    <row r="134" spans="1:6" ht="24" x14ac:dyDescent="0.2">
      <c r="A134" s="53">
        <v>671</v>
      </c>
      <c r="B134" s="232" t="s">
        <v>314</v>
      </c>
      <c r="C134" s="50" t="s">
        <v>315</v>
      </c>
      <c r="D134" s="51">
        <f t="shared" ref="D134:E134" si="32">SUM(D135:D137)</f>
        <v>82614.84</v>
      </c>
      <c r="E134" s="51">
        <f t="shared" si="32"/>
        <v>97556.51</v>
      </c>
      <c r="F134" s="52">
        <f t="shared" si="31"/>
        <v>118.08593952369817</v>
      </c>
    </row>
    <row r="135" spans="1:6" ht="12.75" customHeight="1" x14ac:dyDescent="0.2">
      <c r="A135" s="53">
        <v>6711</v>
      </c>
      <c r="B135" s="85" t="s">
        <v>316</v>
      </c>
      <c r="C135" s="50" t="s">
        <v>317</v>
      </c>
      <c r="D135" s="242">
        <v>82614.84</v>
      </c>
      <c r="E135" s="242">
        <v>97556.51</v>
      </c>
      <c r="F135" s="52">
        <f t="shared" si="31"/>
        <v>118.08593952369817</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709009.58</v>
      </c>
      <c r="E151" s="51">
        <f t="shared" si="35"/>
        <v>835383.96</v>
      </c>
      <c r="F151" s="52">
        <f t="shared" si="31"/>
        <v>117.8240722784028</v>
      </c>
    </row>
    <row r="152" spans="1:6" ht="12.75" customHeight="1" x14ac:dyDescent="0.2">
      <c r="A152" s="53">
        <v>31</v>
      </c>
      <c r="B152" s="85" t="s">
        <v>349</v>
      </c>
      <c r="C152" s="50" t="s">
        <v>35</v>
      </c>
      <c r="D152" s="51">
        <f t="shared" ref="D152:E152" si="36">D153+D158+D159</f>
        <v>607026.09</v>
      </c>
      <c r="E152" s="51">
        <f t="shared" si="36"/>
        <v>707969.67999999993</v>
      </c>
      <c r="F152" s="52">
        <f t="shared" si="31"/>
        <v>116.62920122593083</v>
      </c>
    </row>
    <row r="153" spans="1:6" ht="12.75" customHeight="1" x14ac:dyDescent="0.2">
      <c r="A153" s="53">
        <v>311</v>
      </c>
      <c r="B153" s="85" t="s">
        <v>350</v>
      </c>
      <c r="C153" s="50" t="s">
        <v>351</v>
      </c>
      <c r="D153" s="51">
        <f t="shared" ref="D153:E153" si="37">SUM(D154:D157)</f>
        <v>505053.77</v>
      </c>
      <c r="E153" s="51">
        <f t="shared" si="37"/>
        <v>590815.68999999994</v>
      </c>
      <c r="F153" s="52">
        <f t="shared" si="31"/>
        <v>116.98075038624103</v>
      </c>
    </row>
    <row r="154" spans="1:6" ht="12.75" customHeight="1" x14ac:dyDescent="0.2">
      <c r="A154" s="53">
        <v>3111</v>
      </c>
      <c r="B154" s="85" t="s">
        <v>352</v>
      </c>
      <c r="C154" s="50" t="s">
        <v>353</v>
      </c>
      <c r="D154" s="242">
        <v>504920.32000000001</v>
      </c>
      <c r="E154" s="242">
        <v>590557.36</v>
      </c>
      <c r="F154" s="52">
        <f t="shared" si="31"/>
        <v>116.96050576851414</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133.44999999999999</v>
      </c>
      <c r="E156" s="242">
        <v>258.33</v>
      </c>
      <c r="F156" s="52">
        <f t="shared" si="31"/>
        <v>193.57811914574748</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19512.939999999999</v>
      </c>
      <c r="E158" s="242">
        <v>22297.22</v>
      </c>
      <c r="F158" s="52">
        <f t="shared" si="31"/>
        <v>114.26889028511337</v>
      </c>
    </row>
    <row r="159" spans="1:6" ht="12.75" customHeight="1" x14ac:dyDescent="0.2">
      <c r="A159" s="53">
        <v>313</v>
      </c>
      <c r="B159" s="85" t="s">
        <v>362</v>
      </c>
      <c r="C159" s="50" t="s">
        <v>363</v>
      </c>
      <c r="D159" s="51">
        <f t="shared" ref="D159:E159" si="38">SUM(D160:D162)</f>
        <v>82459.38</v>
      </c>
      <c r="E159" s="51">
        <f t="shared" si="38"/>
        <v>94856.770000000019</v>
      </c>
      <c r="F159" s="52">
        <f t="shared" si="31"/>
        <v>115.03454185563851</v>
      </c>
    </row>
    <row r="160" spans="1:6" ht="12.75" customHeight="1" x14ac:dyDescent="0.2">
      <c r="A160" s="53">
        <v>3131</v>
      </c>
      <c r="B160" s="85" t="s">
        <v>142</v>
      </c>
      <c r="C160" s="50" t="s">
        <v>364</v>
      </c>
      <c r="D160" s="242">
        <v>384.6</v>
      </c>
      <c r="E160" s="242">
        <v>1362.82</v>
      </c>
      <c r="F160" s="52">
        <f t="shared" si="31"/>
        <v>354.34737389495575</v>
      </c>
    </row>
    <row r="161" spans="1:6" ht="12.75" customHeight="1" x14ac:dyDescent="0.2">
      <c r="A161" s="53">
        <v>3132</v>
      </c>
      <c r="B161" s="85" t="s">
        <v>365</v>
      </c>
      <c r="C161" s="50" t="s">
        <v>366</v>
      </c>
      <c r="D161" s="242">
        <v>82048.539999999994</v>
      </c>
      <c r="E161" s="242">
        <v>93421.74</v>
      </c>
      <c r="F161" s="52">
        <f t="shared" si="31"/>
        <v>113.86155073569866</v>
      </c>
    </row>
    <row r="162" spans="1:6" ht="12.75" customHeight="1" x14ac:dyDescent="0.2">
      <c r="A162" s="53">
        <v>3133</v>
      </c>
      <c r="B162" s="85" t="s">
        <v>367</v>
      </c>
      <c r="C162" s="50" t="s">
        <v>368</v>
      </c>
      <c r="D162" s="242">
        <v>26.24</v>
      </c>
      <c r="E162" s="242">
        <v>72.209999999999994</v>
      </c>
      <c r="F162" s="52">
        <f t="shared" si="31"/>
        <v>275.1905487804878</v>
      </c>
    </row>
    <row r="163" spans="1:6" ht="12.75" customHeight="1" x14ac:dyDescent="0.2">
      <c r="A163" s="53">
        <v>32</v>
      </c>
      <c r="B163" s="85" t="s">
        <v>369</v>
      </c>
      <c r="C163" s="50" t="s">
        <v>370</v>
      </c>
      <c r="D163" s="51">
        <f t="shared" ref="D163:E163" si="39">D164+D169+D177+D187+D188</f>
        <v>101491.57</v>
      </c>
      <c r="E163" s="51">
        <f t="shared" si="39"/>
        <v>125416.02000000002</v>
      </c>
      <c r="F163" s="52">
        <f t="shared" si="31"/>
        <v>123.57284452294905</v>
      </c>
    </row>
    <row r="164" spans="1:6" ht="12.75" customHeight="1" x14ac:dyDescent="0.2">
      <c r="A164" s="53">
        <v>321</v>
      </c>
      <c r="B164" s="85" t="s">
        <v>371</v>
      </c>
      <c r="C164" s="50" t="s">
        <v>372</v>
      </c>
      <c r="D164" s="51">
        <f t="shared" ref="D164:E164" si="40">SUM(D165:D168)</f>
        <v>20573.859999999997</v>
      </c>
      <c r="E164" s="51">
        <f t="shared" si="40"/>
        <v>24178.399999999998</v>
      </c>
      <c r="F164" s="52">
        <f t="shared" si="31"/>
        <v>117.51999867793404</v>
      </c>
    </row>
    <row r="165" spans="1:6" ht="12.75" customHeight="1" x14ac:dyDescent="0.2">
      <c r="A165" s="53">
        <v>3211</v>
      </c>
      <c r="B165" s="85" t="s">
        <v>373</v>
      </c>
      <c r="C165" s="50" t="s">
        <v>374</v>
      </c>
      <c r="D165" s="242">
        <v>11440.74</v>
      </c>
      <c r="E165" s="242">
        <v>9889.61</v>
      </c>
      <c r="F165" s="52">
        <f t="shared" si="31"/>
        <v>86.442048329041654</v>
      </c>
    </row>
    <row r="166" spans="1:6" ht="12.75" customHeight="1" x14ac:dyDescent="0.2">
      <c r="A166" s="53">
        <v>3212</v>
      </c>
      <c r="B166" s="85" t="s">
        <v>375</v>
      </c>
      <c r="C166" s="50" t="s">
        <v>376</v>
      </c>
      <c r="D166" s="242">
        <v>8794.68</v>
      </c>
      <c r="E166" s="242">
        <v>13761.1</v>
      </c>
      <c r="F166" s="52">
        <f t="shared" si="31"/>
        <v>156.47073003224676</v>
      </c>
    </row>
    <row r="167" spans="1:6" ht="12.75" customHeight="1" x14ac:dyDescent="0.2">
      <c r="A167" s="53">
        <v>3213</v>
      </c>
      <c r="B167" s="85" t="s">
        <v>377</v>
      </c>
      <c r="C167" s="50" t="s">
        <v>378</v>
      </c>
      <c r="D167" s="242">
        <v>338.44</v>
      </c>
      <c r="E167" s="242">
        <v>466.09</v>
      </c>
      <c r="F167" s="52">
        <f t="shared" si="31"/>
        <v>137.71717291100342</v>
      </c>
    </row>
    <row r="168" spans="1:6" ht="12.75" customHeight="1" x14ac:dyDescent="0.2">
      <c r="A168" s="53">
        <v>3214</v>
      </c>
      <c r="B168" s="85" t="s">
        <v>379</v>
      </c>
      <c r="C168" s="50" t="s">
        <v>380</v>
      </c>
      <c r="D168" s="242">
        <v>0</v>
      </c>
      <c r="E168" s="242">
        <v>61.6</v>
      </c>
      <c r="F168" s="52" t="str">
        <f t="shared" si="31"/>
        <v>-</v>
      </c>
    </row>
    <row r="169" spans="1:6" ht="12.75" customHeight="1" x14ac:dyDescent="0.2">
      <c r="A169" s="53">
        <v>322</v>
      </c>
      <c r="B169" s="85" t="s">
        <v>381</v>
      </c>
      <c r="C169" s="50" t="s">
        <v>382</v>
      </c>
      <c r="D169" s="51">
        <f t="shared" ref="D169:E169" si="41">SUM(D170:D176)</f>
        <v>24313.86</v>
      </c>
      <c r="E169" s="51">
        <f t="shared" si="41"/>
        <v>37470.6</v>
      </c>
      <c r="F169" s="52">
        <f t="shared" si="31"/>
        <v>154.11209902500053</v>
      </c>
    </row>
    <row r="170" spans="1:6" ht="12.75" customHeight="1" x14ac:dyDescent="0.2">
      <c r="A170" s="53">
        <v>3221</v>
      </c>
      <c r="B170" s="85" t="s">
        <v>383</v>
      </c>
      <c r="C170" s="50" t="s">
        <v>384</v>
      </c>
      <c r="D170" s="242">
        <v>5602.16</v>
      </c>
      <c r="E170" s="242">
        <v>4331.5200000000004</v>
      </c>
      <c r="F170" s="52">
        <f t="shared" si="31"/>
        <v>77.318748482728111</v>
      </c>
    </row>
    <row r="171" spans="1:6" ht="12.75" customHeight="1" x14ac:dyDescent="0.2">
      <c r="A171" s="53">
        <v>3222</v>
      </c>
      <c r="B171" s="85" t="s">
        <v>385</v>
      </c>
      <c r="C171" s="50" t="s">
        <v>386</v>
      </c>
      <c r="D171" s="242">
        <v>2870.13</v>
      </c>
      <c r="E171" s="242">
        <v>2849.5</v>
      </c>
      <c r="F171" s="52">
        <f t="shared" si="31"/>
        <v>99.281217227094245</v>
      </c>
    </row>
    <row r="172" spans="1:6" ht="12.75" customHeight="1" x14ac:dyDescent="0.2">
      <c r="A172" s="53">
        <v>3223</v>
      </c>
      <c r="B172" s="85" t="s">
        <v>387</v>
      </c>
      <c r="C172" s="50" t="s">
        <v>388</v>
      </c>
      <c r="D172" s="242">
        <v>15008.27</v>
      </c>
      <c r="E172" s="242">
        <v>27648.79</v>
      </c>
      <c r="F172" s="52">
        <f t="shared" si="31"/>
        <v>184.22369800116869</v>
      </c>
    </row>
    <row r="173" spans="1:6" ht="12.75" customHeight="1" x14ac:dyDescent="0.2">
      <c r="A173" s="53">
        <v>3224</v>
      </c>
      <c r="B173" s="85" t="s">
        <v>389</v>
      </c>
      <c r="C173" s="50" t="s">
        <v>390</v>
      </c>
      <c r="D173" s="242">
        <v>833.3</v>
      </c>
      <c r="E173" s="242">
        <v>2640.79</v>
      </c>
      <c r="F173" s="52">
        <f t="shared" si="31"/>
        <v>316.90747629905201</v>
      </c>
    </row>
    <row r="174" spans="1:6" ht="12.75" customHeight="1" x14ac:dyDescent="0.2">
      <c r="A174" s="53">
        <v>3225</v>
      </c>
      <c r="B174" s="85" t="s">
        <v>391</v>
      </c>
      <c r="C174" s="50" t="s">
        <v>392</v>
      </c>
      <c r="D174" s="242">
        <v>0</v>
      </c>
      <c r="E174" s="242"/>
      <c r="F174" s="52" t="str">
        <f t="shared" si="31"/>
        <v>-</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50288.090000000004</v>
      </c>
      <c r="E177" s="51">
        <f t="shared" si="42"/>
        <v>58939.570000000007</v>
      </c>
      <c r="F177" s="52">
        <f t="shared" si="31"/>
        <v>117.2038349438207</v>
      </c>
    </row>
    <row r="178" spans="1:6" ht="12.75" customHeight="1" x14ac:dyDescent="0.2">
      <c r="A178" s="53">
        <v>3231</v>
      </c>
      <c r="B178" s="85" t="s">
        <v>399</v>
      </c>
      <c r="C178" s="50" t="s">
        <v>400</v>
      </c>
      <c r="D178" s="242">
        <v>9688.44</v>
      </c>
      <c r="E178" s="242">
        <v>7822</v>
      </c>
      <c r="F178" s="52">
        <f t="shared" si="31"/>
        <v>80.735391869072828</v>
      </c>
    </row>
    <row r="179" spans="1:6" ht="12.75" customHeight="1" x14ac:dyDescent="0.2">
      <c r="A179" s="53">
        <v>3232</v>
      </c>
      <c r="B179" s="85" t="s">
        <v>401</v>
      </c>
      <c r="C179" s="50" t="s">
        <v>402</v>
      </c>
      <c r="D179" s="242">
        <v>4992.66</v>
      </c>
      <c r="E179" s="242">
        <v>7149.32</v>
      </c>
      <c r="F179" s="52">
        <f t="shared" si="31"/>
        <v>143.19661262733695</v>
      </c>
    </row>
    <row r="180" spans="1:6" ht="12.75" customHeight="1" x14ac:dyDescent="0.2">
      <c r="A180" s="53">
        <v>3233</v>
      </c>
      <c r="B180" s="85" t="s">
        <v>403</v>
      </c>
      <c r="C180" s="50" t="s">
        <v>404</v>
      </c>
      <c r="D180" s="242">
        <v>127.41</v>
      </c>
      <c r="E180" s="242">
        <v>127.44</v>
      </c>
      <c r="F180" s="52">
        <f t="shared" si="31"/>
        <v>100.02354603249353</v>
      </c>
    </row>
    <row r="181" spans="1:6" ht="12.75" customHeight="1" x14ac:dyDescent="0.2">
      <c r="A181" s="53">
        <v>3234</v>
      </c>
      <c r="B181" s="85" t="s">
        <v>405</v>
      </c>
      <c r="C181" s="50" t="s">
        <v>406</v>
      </c>
      <c r="D181" s="242">
        <v>3740.76</v>
      </c>
      <c r="E181" s="242">
        <v>4164.0200000000004</v>
      </c>
      <c r="F181" s="52">
        <f t="shared" si="31"/>
        <v>111.31481303264579</v>
      </c>
    </row>
    <row r="182" spans="1:6" ht="12.75" customHeight="1" x14ac:dyDescent="0.2">
      <c r="A182" s="53">
        <v>3235</v>
      </c>
      <c r="B182" s="85" t="s">
        <v>407</v>
      </c>
      <c r="C182" s="50" t="s">
        <v>408</v>
      </c>
      <c r="D182" s="242">
        <v>23306.13</v>
      </c>
      <c r="E182" s="242">
        <v>25769.040000000001</v>
      </c>
      <c r="F182" s="52">
        <f t="shared" si="31"/>
        <v>110.56764894042898</v>
      </c>
    </row>
    <row r="183" spans="1:6" ht="12.75" customHeight="1" x14ac:dyDescent="0.2">
      <c r="A183" s="53">
        <v>3236</v>
      </c>
      <c r="B183" s="85" t="s">
        <v>409</v>
      </c>
      <c r="C183" s="50" t="s">
        <v>410</v>
      </c>
      <c r="D183" s="242">
        <v>387.55</v>
      </c>
      <c r="E183" s="242">
        <v>925.19</v>
      </c>
      <c r="F183" s="52">
        <f t="shared" si="31"/>
        <v>238.72790607663526</v>
      </c>
    </row>
    <row r="184" spans="1:6" ht="12.75" customHeight="1" x14ac:dyDescent="0.2">
      <c r="A184" s="53">
        <v>3237</v>
      </c>
      <c r="B184" s="85" t="s">
        <v>411</v>
      </c>
      <c r="C184" s="50" t="s">
        <v>412</v>
      </c>
      <c r="D184" s="242">
        <v>5008.49</v>
      </c>
      <c r="E184" s="242">
        <v>8241.51</v>
      </c>
      <c r="F184" s="52">
        <f t="shared" si="31"/>
        <v>164.55079275390386</v>
      </c>
    </row>
    <row r="185" spans="1:6" ht="12.75" customHeight="1" x14ac:dyDescent="0.2">
      <c r="A185" s="53">
        <v>3238</v>
      </c>
      <c r="B185" s="85" t="s">
        <v>413</v>
      </c>
      <c r="C185" s="50" t="s">
        <v>414</v>
      </c>
      <c r="D185" s="242">
        <v>1313.01</v>
      </c>
      <c r="E185" s="242">
        <v>1566.16</v>
      </c>
      <c r="F185" s="52">
        <f t="shared" si="31"/>
        <v>119.28012734099514</v>
      </c>
    </row>
    <row r="186" spans="1:6" ht="12.75" customHeight="1" x14ac:dyDescent="0.2">
      <c r="A186" s="53">
        <v>3239</v>
      </c>
      <c r="B186" s="85" t="s">
        <v>415</v>
      </c>
      <c r="C186" s="50" t="s">
        <v>416</v>
      </c>
      <c r="D186" s="242">
        <v>1723.64</v>
      </c>
      <c r="E186" s="242">
        <v>3174.89</v>
      </c>
      <c r="F186" s="52">
        <f t="shared" si="31"/>
        <v>184.19681604047247</v>
      </c>
    </row>
    <row r="187" spans="1:6" ht="12.75" customHeight="1" x14ac:dyDescent="0.2">
      <c r="A187" s="53">
        <v>324</v>
      </c>
      <c r="B187" s="85" t="s">
        <v>417</v>
      </c>
      <c r="C187" s="50" t="s">
        <v>418</v>
      </c>
      <c r="D187" s="242">
        <v>159.27000000000001</v>
      </c>
      <c r="E187" s="242">
        <v>1126.0999999999999</v>
      </c>
      <c r="F187" s="52">
        <f t="shared" si="31"/>
        <v>707.03836252903864</v>
      </c>
    </row>
    <row r="188" spans="1:6" ht="12.75" customHeight="1" x14ac:dyDescent="0.2">
      <c r="A188" s="53">
        <v>329</v>
      </c>
      <c r="B188" s="85" t="s">
        <v>419</v>
      </c>
      <c r="C188" s="50" t="s">
        <v>420</v>
      </c>
      <c r="D188" s="51">
        <f t="shared" ref="D188:E188" si="43">SUM(D189:D195)</f>
        <v>6156.49</v>
      </c>
      <c r="E188" s="51">
        <f t="shared" si="43"/>
        <v>3701.35</v>
      </c>
      <c r="F188" s="52">
        <f t="shared" si="31"/>
        <v>60.121107968988817</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255.43</v>
      </c>
      <c r="E190" s="242"/>
      <c r="F190" s="52">
        <f t="shared" si="31"/>
        <v>0</v>
      </c>
    </row>
    <row r="191" spans="1:6" ht="12.75" customHeight="1" x14ac:dyDescent="0.2">
      <c r="A191" s="53">
        <v>3293</v>
      </c>
      <c r="B191" s="85" t="s">
        <v>425</v>
      </c>
      <c r="C191" s="50" t="s">
        <v>426</v>
      </c>
      <c r="D191" s="242">
        <v>1847.47</v>
      </c>
      <c r="E191" s="242">
        <v>570.36</v>
      </c>
      <c r="F191" s="52">
        <f t="shared" si="31"/>
        <v>30.872490486990316</v>
      </c>
    </row>
    <row r="192" spans="1:6" ht="12.75" customHeight="1" x14ac:dyDescent="0.2">
      <c r="A192" s="53">
        <v>3294</v>
      </c>
      <c r="B192" s="85" t="s">
        <v>427</v>
      </c>
      <c r="C192" s="50" t="s">
        <v>428</v>
      </c>
      <c r="D192" s="242">
        <v>73</v>
      </c>
      <c r="E192" s="242">
        <v>75.27</v>
      </c>
      <c r="F192" s="52">
        <f t="shared" si="31"/>
        <v>103.10958904109589</v>
      </c>
    </row>
    <row r="193" spans="1:6" ht="12.75" customHeight="1" x14ac:dyDescent="0.2">
      <c r="A193" s="53">
        <v>3295</v>
      </c>
      <c r="B193" s="85" t="s">
        <v>429</v>
      </c>
      <c r="C193" s="50" t="s">
        <v>430</v>
      </c>
      <c r="D193" s="242">
        <v>2375.7399999999998</v>
      </c>
      <c r="E193" s="242">
        <v>2113.41</v>
      </c>
      <c r="F193" s="52">
        <f t="shared" si="31"/>
        <v>88.957966780876703</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1604.85</v>
      </c>
      <c r="E195" s="242">
        <v>942.31</v>
      </c>
      <c r="F195" s="52">
        <f t="shared" si="31"/>
        <v>58.716390939963233</v>
      </c>
    </row>
    <row r="196" spans="1:6" ht="12.75" customHeight="1" x14ac:dyDescent="0.2">
      <c r="A196" s="53">
        <v>34</v>
      </c>
      <c r="B196" s="232" t="s">
        <v>435</v>
      </c>
      <c r="C196" s="50" t="s">
        <v>436</v>
      </c>
      <c r="D196" s="51">
        <f t="shared" ref="D196:E196" si="44">D197+D202+D210</f>
        <v>491.91999999999996</v>
      </c>
      <c r="E196" s="51">
        <f t="shared" si="44"/>
        <v>383.76</v>
      </c>
      <c r="F196" s="52">
        <f t="shared" si="31"/>
        <v>78.012684989429175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491.91999999999996</v>
      </c>
      <c r="E210" s="51">
        <f t="shared" si="47"/>
        <v>383.76</v>
      </c>
      <c r="F210" s="52">
        <f t="shared" si="31"/>
        <v>78.012684989429175</v>
      </c>
    </row>
    <row r="211" spans="1:6" ht="12.75" customHeight="1" x14ac:dyDescent="0.2">
      <c r="A211" s="53">
        <v>3431</v>
      </c>
      <c r="B211" s="232" t="s">
        <v>465</v>
      </c>
      <c r="C211" s="50" t="s">
        <v>466</v>
      </c>
      <c r="D211" s="242">
        <v>291.89</v>
      </c>
      <c r="E211" s="242">
        <v>383.76</v>
      </c>
      <c r="F211" s="52">
        <f t="shared" si="31"/>
        <v>131.47418548083184</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200.03</v>
      </c>
      <c r="E213" s="242"/>
      <c r="F213" s="52">
        <f t="shared" si="31"/>
        <v>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1614.5</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1614.5</v>
      </c>
      <c r="F264" s="52" t="str">
        <f t="shared" si="69"/>
        <v>-</v>
      </c>
    </row>
    <row r="265" spans="1:6" ht="12.75" customHeight="1" x14ac:dyDescent="0.2">
      <c r="A265" s="53">
        <v>3811</v>
      </c>
      <c r="B265" s="85" t="s">
        <v>569</v>
      </c>
      <c r="C265" s="50" t="s">
        <v>570</v>
      </c>
      <c r="D265" s="242">
        <v>0</v>
      </c>
      <c r="E265" s="242">
        <v>1614.5</v>
      </c>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709009.58</v>
      </c>
      <c r="E289" s="51">
        <f t="shared" si="79"/>
        <v>835383.96</v>
      </c>
      <c r="F289" s="52">
        <f t="shared" si="76"/>
        <v>117.8240722784028</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738.59999999997672</v>
      </c>
      <c r="E291" s="51">
        <f>IF(E289&gt;=E6,E289-E6,0)</f>
        <v>9988.0399999999208</v>
      </c>
      <c r="F291" s="52">
        <f t="shared" si="76"/>
        <v>1352.2935282968097</v>
      </c>
    </row>
    <row r="292" spans="1:6" ht="12.75" customHeight="1" x14ac:dyDescent="0.2">
      <c r="A292" s="53">
        <v>92211</v>
      </c>
      <c r="B292" s="85" t="s">
        <v>623</v>
      </c>
      <c r="C292" s="50" t="s">
        <v>624</v>
      </c>
      <c r="D292" s="242">
        <v>859945.72</v>
      </c>
      <c r="E292" s="242">
        <v>19962.77</v>
      </c>
      <c r="F292" s="52">
        <f t="shared" si="76"/>
        <v>2.3213988436386428</v>
      </c>
    </row>
    <row r="293" spans="1:6" ht="12.75" customHeight="1" x14ac:dyDescent="0.2">
      <c r="A293" s="53">
        <v>92221</v>
      </c>
      <c r="B293" s="85" t="s">
        <v>625</v>
      </c>
      <c r="C293" s="50" t="s">
        <v>626</v>
      </c>
      <c r="D293" s="242">
        <v>0</v>
      </c>
      <c r="E293" s="242"/>
      <c r="F293" s="52" t="str">
        <f t="shared" si="76"/>
        <v>-</v>
      </c>
    </row>
    <row r="294" spans="1:6" ht="12.75" customHeight="1" x14ac:dyDescent="0.2">
      <c r="A294" s="53">
        <v>96</v>
      </c>
      <c r="B294" s="85" t="s">
        <v>627</v>
      </c>
      <c r="C294" s="50" t="s">
        <v>628</v>
      </c>
      <c r="D294" s="242">
        <v>0</v>
      </c>
      <c r="E294" s="242">
        <v>3956.84</v>
      </c>
      <c r="F294" s="52" t="str">
        <f t="shared" si="76"/>
        <v>-</v>
      </c>
    </row>
    <row r="295" spans="1:6" ht="24" x14ac:dyDescent="0.2">
      <c r="A295" s="53">
        <v>9661</v>
      </c>
      <c r="B295" s="85" t="s">
        <v>629</v>
      </c>
      <c r="C295" s="50" t="s">
        <v>630</v>
      </c>
      <c r="D295" s="242">
        <v>2437.3200000000002</v>
      </c>
      <c r="E295" s="242">
        <v>3796.61</v>
      </c>
      <c r="F295" s="52">
        <f t="shared" si="76"/>
        <v>155.76986197955131</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47" t="s">
        <v>633</v>
      </c>
      <c r="B297" s="348"/>
      <c r="C297" s="219"/>
      <c r="D297" s="58"/>
      <c r="E297" s="58"/>
      <c r="F297" s="59"/>
    </row>
    <row r="298" spans="1:6" ht="12.75" customHeight="1" x14ac:dyDescent="0.2">
      <c r="A298" s="53">
        <v>7</v>
      </c>
      <c r="B298" s="85" t="s">
        <v>634</v>
      </c>
      <c r="C298" s="50" t="s">
        <v>635</v>
      </c>
      <c r="D298" s="51">
        <f t="shared" ref="D298:E298" si="80">D299+D311+D344+D348</f>
        <v>338.63</v>
      </c>
      <c r="E298" s="51">
        <f t="shared" si="80"/>
        <v>412.52</v>
      </c>
      <c r="F298" s="52">
        <f t="shared" ref="F298:F418" si="81">IF(D298&lt;&gt;0,IF(E298/D298&gt;=100,"&gt;&gt;100",E298/D298*100),"-")</f>
        <v>121.82027581726366</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338.63</v>
      </c>
      <c r="E311" s="51">
        <f t="shared" si="85"/>
        <v>412.52</v>
      </c>
      <c r="F311" s="52">
        <f t="shared" si="81"/>
        <v>121.82027581726366</v>
      </c>
    </row>
    <row r="312" spans="1:6" ht="12.75" customHeight="1" x14ac:dyDescent="0.2">
      <c r="A312" s="53">
        <v>721</v>
      </c>
      <c r="B312" s="85" t="s">
        <v>662</v>
      </c>
      <c r="C312" s="50" t="s">
        <v>663</v>
      </c>
      <c r="D312" s="51">
        <f t="shared" ref="D312:E312" si="86">SUM(D313:D316)</f>
        <v>338.63</v>
      </c>
      <c r="E312" s="51">
        <f t="shared" si="86"/>
        <v>392.62</v>
      </c>
      <c r="F312" s="52">
        <f t="shared" si="81"/>
        <v>115.94365531701267</v>
      </c>
    </row>
    <row r="313" spans="1:6" ht="12.75" customHeight="1" x14ac:dyDescent="0.2">
      <c r="A313" s="53">
        <v>7211</v>
      </c>
      <c r="B313" s="85" t="s">
        <v>664</v>
      </c>
      <c r="C313" s="50" t="s">
        <v>665</v>
      </c>
      <c r="D313" s="242">
        <v>338.63</v>
      </c>
      <c r="E313" s="242">
        <v>392.62</v>
      </c>
      <c r="F313" s="52">
        <f t="shared" si="81"/>
        <v>115.94365531701267</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19.899999999999999</v>
      </c>
      <c r="F331" s="52" t="str">
        <f t="shared" si="81"/>
        <v>-</v>
      </c>
    </row>
    <row r="332" spans="1:6" ht="12.75" customHeight="1" x14ac:dyDescent="0.2">
      <c r="A332" s="53">
        <v>7241</v>
      </c>
      <c r="B332" s="85" t="s">
        <v>702</v>
      </c>
      <c r="C332" s="50" t="s">
        <v>703</v>
      </c>
      <c r="D332" s="242">
        <v>0</v>
      </c>
      <c r="E332" s="242">
        <v>19.899999999999999</v>
      </c>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2075.34</v>
      </c>
      <c r="E350" s="51">
        <f t="shared" si="95"/>
        <v>15533.62</v>
      </c>
      <c r="F350" s="52">
        <f t="shared" si="81"/>
        <v>748.48554935576828</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2075.34</v>
      </c>
      <c r="E363" s="51">
        <f t="shared" si="99"/>
        <v>15533.62</v>
      </c>
      <c r="F363" s="52">
        <f t="shared" si="81"/>
        <v>748.48554935576828</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2075.34</v>
      </c>
      <c r="E369" s="51">
        <f t="shared" si="101"/>
        <v>15533.62</v>
      </c>
      <c r="F369" s="52">
        <f t="shared" si="81"/>
        <v>748.48554935576828</v>
      </c>
    </row>
    <row r="370" spans="1:6" ht="12.75" customHeight="1" x14ac:dyDescent="0.2">
      <c r="A370" s="53">
        <v>4221</v>
      </c>
      <c r="B370" s="85" t="s">
        <v>674</v>
      </c>
      <c r="C370" s="50" t="s">
        <v>766</v>
      </c>
      <c r="D370" s="242">
        <v>189.13</v>
      </c>
      <c r="E370" s="242">
        <v>8866.85</v>
      </c>
      <c r="F370" s="52">
        <f t="shared" si="81"/>
        <v>4688.2303177708454</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v>6666.77</v>
      </c>
      <c r="F372" s="52" t="str">
        <f t="shared" si="81"/>
        <v>-</v>
      </c>
    </row>
    <row r="373" spans="1:6" ht="12.75" customHeight="1" x14ac:dyDescent="0.2">
      <c r="A373" s="53">
        <v>4224</v>
      </c>
      <c r="B373" s="85" t="s">
        <v>680</v>
      </c>
      <c r="C373" s="50" t="s">
        <v>770</v>
      </c>
      <c r="D373" s="242">
        <v>64.900000000000006</v>
      </c>
      <c r="E373" s="242"/>
      <c r="F373" s="52">
        <f t="shared" si="81"/>
        <v>0</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481.78</v>
      </c>
      <c r="E375" s="242"/>
      <c r="F375" s="52">
        <f t="shared" si="81"/>
        <v>0</v>
      </c>
    </row>
    <row r="376" spans="1:6" ht="12.75" customHeight="1" x14ac:dyDescent="0.2">
      <c r="A376" s="53">
        <v>4227</v>
      </c>
      <c r="B376" s="232" t="s">
        <v>686</v>
      </c>
      <c r="C376" s="50" t="s">
        <v>773</v>
      </c>
      <c r="D376" s="242">
        <v>1339.53</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1736.71</v>
      </c>
      <c r="E408" s="51">
        <f t="shared" si="111"/>
        <v>15121.1</v>
      </c>
      <c r="F408" s="52">
        <f t="shared" si="81"/>
        <v>870.67501194787837</v>
      </c>
    </row>
    <row r="409" spans="1:6" ht="12.75" customHeight="1" x14ac:dyDescent="0.2">
      <c r="A409" s="53">
        <v>92212</v>
      </c>
      <c r="B409" s="85" t="s">
        <v>823</v>
      </c>
      <c r="C409" s="50" t="s">
        <v>824</v>
      </c>
      <c r="D409" s="242">
        <v>0</v>
      </c>
      <c r="E409" s="242"/>
      <c r="F409" s="52" t="str">
        <f t="shared" si="81"/>
        <v>-</v>
      </c>
    </row>
    <row r="410" spans="1:6" ht="12.75" customHeight="1" x14ac:dyDescent="0.2">
      <c r="A410" s="53">
        <v>92222</v>
      </c>
      <c r="B410" s="85" t="s">
        <v>825</v>
      </c>
      <c r="C410" s="50" t="s">
        <v>826</v>
      </c>
      <c r="D410" s="242">
        <v>851014.93</v>
      </c>
      <c r="E410" s="242"/>
      <c r="F410" s="52">
        <f t="shared" si="81"/>
        <v>0</v>
      </c>
    </row>
    <row r="411" spans="1:6" ht="12.75" customHeight="1" x14ac:dyDescent="0.2">
      <c r="A411" s="53">
        <v>97</v>
      </c>
      <c r="B411" s="85" t="s">
        <v>827</v>
      </c>
      <c r="C411" s="50" t="s">
        <v>828</v>
      </c>
      <c r="D411" s="242">
        <v>638.53</v>
      </c>
      <c r="E411" s="242">
        <v>417.93</v>
      </c>
      <c r="F411" s="52">
        <f t="shared" si="81"/>
        <v>65.45189732667221</v>
      </c>
    </row>
    <row r="412" spans="1:6" ht="12.75" customHeight="1" x14ac:dyDescent="0.2">
      <c r="A412" s="53" t="s">
        <v>608</v>
      </c>
      <c r="B412" s="85" t="s">
        <v>829</v>
      </c>
      <c r="C412" s="50" t="s">
        <v>830</v>
      </c>
      <c r="D412" s="51">
        <f>D6+D298</f>
        <v>708609.61</v>
      </c>
      <c r="E412" s="51">
        <f>E6+E298</f>
        <v>825808.44000000006</v>
      </c>
      <c r="F412" s="52">
        <f t="shared" si="81"/>
        <v>116.53926623998228</v>
      </c>
    </row>
    <row r="413" spans="1:6" ht="12.75" customHeight="1" x14ac:dyDescent="0.2">
      <c r="A413" s="53" t="s">
        <v>608</v>
      </c>
      <c r="B413" s="85" t="s">
        <v>831</v>
      </c>
      <c r="C413" s="50" t="s">
        <v>832</v>
      </c>
      <c r="D413" s="51">
        <f t="shared" ref="D413:E413" si="112">D289+D350</f>
        <v>711084.91999999993</v>
      </c>
      <c r="E413" s="51">
        <f t="shared" si="112"/>
        <v>850917.58</v>
      </c>
      <c r="F413" s="52">
        <f t="shared" si="81"/>
        <v>119.66469208769045</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2475.3099999999395</v>
      </c>
      <c r="E415" s="51">
        <f t="shared" si="114"/>
        <v>25109.139999999898</v>
      </c>
      <c r="F415" s="52">
        <f t="shared" si="81"/>
        <v>1014.3836529566202</v>
      </c>
    </row>
    <row r="416" spans="1:6" ht="12.75" customHeight="1" x14ac:dyDescent="0.2">
      <c r="A416" s="60" t="s">
        <v>837</v>
      </c>
      <c r="B416" s="232" t="s">
        <v>838</v>
      </c>
      <c r="C416" s="61" t="s">
        <v>839</v>
      </c>
      <c r="D416" s="51">
        <f t="shared" ref="D416:E416" si="115">IF(D292-D293+D409-D410&gt;=0,D292-D293+D409-D410,0)</f>
        <v>8930.7899999999208</v>
      </c>
      <c r="E416" s="51">
        <f t="shared" si="115"/>
        <v>19962.77</v>
      </c>
      <c r="F416" s="52">
        <f t="shared" si="81"/>
        <v>223.52748189130165</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638.53</v>
      </c>
      <c r="E418" s="62">
        <f t="shared" si="117"/>
        <v>4374.7700000000004</v>
      </c>
      <c r="F418" s="57">
        <f t="shared" si="81"/>
        <v>685.1314738540085</v>
      </c>
    </row>
    <row r="419" spans="1:6" s="75" customFormat="1" ht="20.100000000000001" customHeight="1" x14ac:dyDescent="0.2">
      <c r="A419" s="347" t="s">
        <v>845</v>
      </c>
      <c r="B419" s="348"/>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c r="F637" s="52" t="str">
        <f t="shared" si="119"/>
        <v>-</v>
      </c>
    </row>
    <row r="638" spans="1:6" ht="12.75" customHeight="1" x14ac:dyDescent="0.2">
      <c r="A638" s="53">
        <v>92223</v>
      </c>
      <c r="B638" s="85" t="s">
        <v>1273</v>
      </c>
      <c r="C638" s="50" t="s">
        <v>1274</v>
      </c>
      <c r="D638" s="242">
        <v>0</v>
      </c>
      <c r="E638" s="242"/>
      <c r="F638" s="52" t="str">
        <f t="shared" si="119"/>
        <v>-</v>
      </c>
    </row>
    <row r="639" spans="1:6" ht="12.75" customHeight="1" x14ac:dyDescent="0.2">
      <c r="A639" s="53" t="s">
        <v>608</v>
      </c>
      <c r="B639" s="85" t="s">
        <v>1275</v>
      </c>
      <c r="C639" s="50" t="s">
        <v>1276</v>
      </c>
      <c r="D639" s="51">
        <f t="shared" ref="D639:E639" si="180">D412+D420</f>
        <v>708609.61</v>
      </c>
      <c r="E639" s="51">
        <f t="shared" si="180"/>
        <v>825808.44000000006</v>
      </c>
      <c r="F639" s="52">
        <f t="shared" si="119"/>
        <v>116.53926623998228</v>
      </c>
    </row>
    <row r="640" spans="1:6" ht="12.75" customHeight="1" x14ac:dyDescent="0.2">
      <c r="A640" s="53" t="s">
        <v>608</v>
      </c>
      <c r="B640" s="85" t="s">
        <v>1277</v>
      </c>
      <c r="C640" s="50" t="s">
        <v>1278</v>
      </c>
      <c r="D640" s="51">
        <f t="shared" ref="D640:E640" si="181">D413+D528</f>
        <v>711084.91999999993</v>
      </c>
      <c r="E640" s="51">
        <f t="shared" si="181"/>
        <v>850917.58</v>
      </c>
      <c r="F640" s="52">
        <f t="shared" si="119"/>
        <v>119.66469208769045</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2475.3099999999395</v>
      </c>
      <c r="E642" s="51">
        <f t="shared" si="183"/>
        <v>25109.139999999898</v>
      </c>
      <c r="F642" s="52">
        <f t="shared" si="119"/>
        <v>1014.3836529566202</v>
      </c>
    </row>
    <row r="643" spans="1:6" ht="24" x14ac:dyDescent="0.2">
      <c r="A643" s="60" t="s">
        <v>1283</v>
      </c>
      <c r="B643" s="85" t="s">
        <v>1284</v>
      </c>
      <c r="C643" s="61" t="s">
        <v>1283</v>
      </c>
      <c r="D643" s="51">
        <f t="shared" ref="D643:E643" si="184">IF(D416-D417+D637-D638&gt;=0,D416-D417+D637-D638,0)</f>
        <v>8930.7899999999208</v>
      </c>
      <c r="E643" s="51">
        <f t="shared" si="184"/>
        <v>19962.77</v>
      </c>
      <c r="F643" s="52">
        <f t="shared" si="119"/>
        <v>223.52748189130165</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6455.4799999999814</v>
      </c>
      <c r="E645" s="51">
        <f t="shared" si="186"/>
        <v>0</v>
      </c>
      <c r="F645" s="52">
        <f t="shared" si="119"/>
        <v>0</v>
      </c>
    </row>
    <row r="646" spans="1:6" ht="24" x14ac:dyDescent="0.2">
      <c r="A646" s="53" t="s">
        <v>608</v>
      </c>
      <c r="B646" s="85" t="s">
        <v>1289</v>
      </c>
      <c r="C646" s="50" t="s">
        <v>1290</v>
      </c>
      <c r="D646" s="51">
        <f t="shared" ref="D646:E646" si="187">IF(D642+D644-D641-D643&gt;=0,D642+D644-D641-D643,0)</f>
        <v>0</v>
      </c>
      <c r="E646" s="51">
        <f t="shared" si="187"/>
        <v>5146.3699999998971</v>
      </c>
      <c r="F646" s="52" t="str">
        <f t="shared" si="119"/>
        <v>-</v>
      </c>
    </row>
    <row r="647" spans="1:6" ht="24" x14ac:dyDescent="0.2">
      <c r="A647" s="55" t="s">
        <v>1291</v>
      </c>
      <c r="B647" s="233" t="s">
        <v>1292</v>
      </c>
      <c r="C647" s="56" t="s">
        <v>1291</v>
      </c>
      <c r="D647" s="243">
        <v>99530.38</v>
      </c>
      <c r="E647" s="243">
        <v>120598.51</v>
      </c>
      <c r="F647" s="57">
        <f t="shared" si="119"/>
        <v>121.16753698719927</v>
      </c>
    </row>
    <row r="648" spans="1:6" s="75" customFormat="1" ht="20.100000000000001" customHeight="1" x14ac:dyDescent="0.2">
      <c r="A648" s="347" t="s">
        <v>1293</v>
      </c>
      <c r="B648" s="348"/>
      <c r="C648" s="219"/>
      <c r="D648" s="58"/>
      <c r="E648" s="58"/>
      <c r="F648" s="59"/>
    </row>
    <row r="649" spans="1:6" ht="12.75" customHeight="1" x14ac:dyDescent="0.2">
      <c r="A649" s="53">
        <v>11</v>
      </c>
      <c r="B649" s="85" t="s">
        <v>1294</v>
      </c>
      <c r="C649" s="50" t="s">
        <v>1295</v>
      </c>
      <c r="D649" s="242">
        <v>20586.16</v>
      </c>
      <c r="E649" s="242">
        <v>23705.86</v>
      </c>
      <c r="F649" s="52">
        <f t="shared" ref="F649:F724" si="188">IF(D649&lt;&gt;0,IF(E649/D649&gt;=100,"&gt;&gt;100",E649/D649*100),"-")</f>
        <v>115.15435613052654</v>
      </c>
    </row>
    <row r="650" spans="1:6" ht="12.75" customHeight="1" x14ac:dyDescent="0.2">
      <c r="A650" s="53" t="s">
        <v>1296</v>
      </c>
      <c r="B650" s="85" t="s">
        <v>1297</v>
      </c>
      <c r="C650" s="50" t="s">
        <v>1296</v>
      </c>
      <c r="D650" s="242">
        <v>40970.300000000003</v>
      </c>
      <c r="E650" s="242">
        <v>59414.35</v>
      </c>
      <c r="F650" s="52">
        <f t="shared" si="188"/>
        <v>145.01809847621325</v>
      </c>
    </row>
    <row r="651" spans="1:6" ht="12.75" customHeight="1" x14ac:dyDescent="0.2">
      <c r="A651" s="53" t="s">
        <v>1298</v>
      </c>
      <c r="B651" s="85" t="s">
        <v>1299</v>
      </c>
      <c r="C651" s="50" t="s">
        <v>1298</v>
      </c>
      <c r="D651" s="242">
        <v>49349.88</v>
      </c>
      <c r="E651" s="242">
        <v>80626.259999999995</v>
      </c>
      <c r="F651" s="52">
        <f t="shared" si="188"/>
        <v>163.37681064270063</v>
      </c>
    </row>
    <row r="652" spans="1:6" ht="24" x14ac:dyDescent="0.2">
      <c r="A652" s="53">
        <v>11</v>
      </c>
      <c r="B652" s="85" t="s">
        <v>1300</v>
      </c>
      <c r="C652" s="50" t="s">
        <v>1301</v>
      </c>
      <c r="D652" s="51">
        <f t="shared" ref="D652:E652" si="189">+D649+D650-D651</f>
        <v>12206.580000000009</v>
      </c>
      <c r="E652" s="51">
        <f t="shared" si="189"/>
        <v>2493.9499999999971</v>
      </c>
      <c r="F652" s="52">
        <f t="shared" si="188"/>
        <v>20.431193667677558</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66</v>
      </c>
      <c r="E654" s="262">
        <v>67</v>
      </c>
      <c r="F654" s="52">
        <f t="shared" si="188"/>
        <v>101.51515151515152</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57</v>
      </c>
      <c r="E656" s="262">
        <v>58</v>
      </c>
      <c r="F656" s="52">
        <f t="shared" si="188"/>
        <v>101.75438596491229</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603218.28</v>
      </c>
      <c r="E675" s="242">
        <v>685568.66</v>
      </c>
      <c r="F675" s="52">
        <f t="shared" si="188"/>
        <v>113.6518376067781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7249.98</v>
      </c>
      <c r="E710" s="242">
        <v>4670</v>
      </c>
      <c r="F710" s="52">
        <f t="shared" si="188"/>
        <v>64.413970797160829</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6064.94</v>
      </c>
      <c r="E716" s="242"/>
      <c r="F716" s="52">
        <f t="shared" si="188"/>
        <v>0</v>
      </c>
    </row>
    <row r="717" spans="1:6" ht="12.75" customHeight="1" x14ac:dyDescent="0.2">
      <c r="A717" s="53">
        <v>31215</v>
      </c>
      <c r="B717" s="85" t="s">
        <v>1413</v>
      </c>
      <c r="C717" s="50" t="s">
        <v>1414</v>
      </c>
      <c r="D717" s="242">
        <v>1448.94</v>
      </c>
      <c r="E717" s="242">
        <v>2923.32</v>
      </c>
      <c r="F717" s="52">
        <f t="shared" si="188"/>
        <v>201.75576628431821</v>
      </c>
    </row>
    <row r="718" spans="1:6" ht="12.75" customHeight="1" x14ac:dyDescent="0.2">
      <c r="A718" s="53">
        <v>32121</v>
      </c>
      <c r="B718" s="85" t="s">
        <v>1415</v>
      </c>
      <c r="C718" s="50" t="s">
        <v>1416</v>
      </c>
      <c r="D718" s="242">
        <v>8794.68</v>
      </c>
      <c r="E718" s="242">
        <v>13761.1</v>
      </c>
      <c r="F718" s="52">
        <f t="shared" si="188"/>
        <v>156.47073003224676</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c r="F720" s="52" t="str">
        <f t="shared" si="188"/>
        <v>-</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1611.13</v>
      </c>
      <c r="E722" s="242">
        <v>5153.16</v>
      </c>
      <c r="F722" s="52">
        <f t="shared" si="188"/>
        <v>319.8475604079124</v>
      </c>
    </row>
    <row r="723" spans="1:6" ht="12.75" customHeight="1" x14ac:dyDescent="0.2">
      <c r="A723" s="53" t="s">
        <v>1425</v>
      </c>
      <c r="B723" s="85" t="s">
        <v>1426</v>
      </c>
      <c r="C723" s="50" t="s">
        <v>1425</v>
      </c>
      <c r="D723" s="242">
        <v>48.07</v>
      </c>
      <c r="E723" s="242">
        <v>26.53</v>
      </c>
      <c r="F723" s="52">
        <f t="shared" si="188"/>
        <v>55.190347410027044</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3" t="s">
        <v>1944</v>
      </c>
      <c r="B983" s="344"/>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1968</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2267</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1293</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3"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122311.32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878992.66</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1109.04</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862350</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725664.66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128295.14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383.76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8006.44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15533.62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855026.79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1084.47</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838775.42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716060.94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122091.66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383.76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239.06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15166.9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146277.18999999994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2984.9700000000003</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104.2</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104.2</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2513.6100000000006</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2513.6100000000006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2119.7600000000002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157.61000000000001</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6.73</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229.51</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367.16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285.49</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81.23</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0.44</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143292.22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20488.189999999999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122804.03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1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4</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19095</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3222</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Provjera</v>
      </c>
      <c r="C218" s="118" t="s">
        <v>3223</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3227</v>
      </c>
      <c r="D222" s="123"/>
      <c r="E222" s="71">
        <f t="shared" si="20"/>
        <v>0</v>
      </c>
      <c r="F222" s="71">
        <f t="shared" si="21"/>
        <v>1</v>
      </c>
      <c r="G222" s="71"/>
      <c r="H222" s="71"/>
      <c r="I222" s="71"/>
      <c r="J222" s="71"/>
      <c r="K222" s="71"/>
      <c r="L222" s="71">
        <f>IF(AND('PR-RAS'!D190&gt;0,'PR-RAS'!D726=0),1,0)</f>
        <v>1</v>
      </c>
      <c r="M222" s="71">
        <f>IF(AND('PR-RAS'!E190&gt;0,'PR-RAS'!E726=0),1,0)</f>
        <v>0</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3230</v>
      </c>
      <c r="D225" s="123"/>
      <c r="E225" s="71">
        <f t="shared" si="20"/>
        <v>0</v>
      </c>
      <c r="F225" s="71">
        <f t="shared" si="21"/>
        <v>1</v>
      </c>
      <c r="G225" s="71"/>
      <c r="H225" s="71"/>
      <c r="I225" s="71"/>
      <c r="J225" s="71"/>
      <c r="K225" s="71"/>
      <c r="L225" s="71">
        <f>IF(AND('PR-RAS'!D265&gt;0,'PR-RAS'!D829=0),1,0)</f>
        <v>0</v>
      </c>
      <c r="M225" s="71">
        <f>IF(AND('PR-RAS'!E265&gt;0,'PR-RAS'!E829=0),1,0)</f>
        <v>1</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2023-07-10T07:32:38Z</cp:lastPrinted>
  <dcterms:created xsi:type="dcterms:W3CDTF">2022-04-01T05:14:30Z</dcterms:created>
  <dcterms:modified xsi:type="dcterms:W3CDTF">2023-07-10T07:33:26Z</dcterms:modified>
</cp:coreProperties>
</file>